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180" windowHeight="9735" activeTab="0"/>
  </bookViews>
  <sheets>
    <sheet name="доходы ЯГП" sheetId="1" r:id="rId1"/>
    <sheet name="Расходы ЯГП" sheetId="2" r:id="rId2"/>
    <sheet name="источники ЯГП" sheetId="3" r:id="rId3"/>
  </sheets>
  <definedNames>
    <definedName name="Boss_Dol">#REF!</definedName>
    <definedName name="Boss_FIO">#REF!</definedName>
    <definedName name="brinc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odstr">#REF!</definedName>
    <definedName name="creditinc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debetincom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ort">#REF!</definedName>
    <definedName name="Footer">#REF!</definedName>
    <definedName name="GroupOrder">#REF!</definedName>
    <definedName name="income">#REF!</definedName>
    <definedName name="IsUp_brinc">#REF!</definedName>
    <definedName name="IsUp_codstr">#REF!</definedName>
    <definedName name="IsUp_creditinco">#REF!</definedName>
    <definedName name="IsUp_debetincom">#REF!</definedName>
    <definedName name="IsUp_fieldsort">#REF!</definedName>
    <definedName name="IsUp_income">#REF!</definedName>
    <definedName name="IsUp_nameinc">#REF!</definedName>
    <definedName name="IsUp_ostbr">#REF!</definedName>
    <definedName name="IsUp_squery">#REF!</definedName>
    <definedName name="IsUp_totalinc">#REF!</definedName>
    <definedName name="nameinc">#REF!</definedName>
    <definedName name="NastrFields">#REF!</definedName>
    <definedName name="nCheck_2">#REF!</definedName>
    <definedName name="nCheck_3">#REF!</definedName>
    <definedName name="nCheck_4">#REF!</definedName>
    <definedName name="nOtborLink1">#REF!</definedName>
    <definedName name="ostbr">#REF!</definedName>
    <definedName name="PrevGroupName">#REF!</definedName>
    <definedName name="PrevGroupValue">#REF!</definedName>
    <definedName name="Rash_Date">#REF!</definedName>
    <definedName name="squery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oday">#REF!</definedName>
    <definedName name="Today2">#REF!</definedName>
    <definedName name="totalinc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2">'источники ЯГП'!$6:$6</definedName>
    <definedName name="_xlnm.Print_Area" localSheetId="2">'источники ЯГП'!$A$1:$E$10</definedName>
  </definedNames>
  <calcPr fullCalcOnLoad="1"/>
</workbook>
</file>

<file path=xl/sharedStrings.xml><?xml version="1.0" encoding="utf-8"?>
<sst xmlns="http://schemas.openxmlformats.org/spreadsheetml/2006/main" count="733" uniqueCount="210">
  <si>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</si>
  <si>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</si>
  <si>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 бюджетов субъектов Российской Федерации</t>
  </si>
  <si>
    <t>Уменьшение прочих остатков денежных средств  бюджетов субъектов Российской Федерации</t>
  </si>
  <si>
    <t xml:space="preserve"> Наименование показателя</t>
  </si>
  <si>
    <t>Код</t>
  </si>
  <si>
    <t>стро-</t>
  </si>
  <si>
    <t>ки</t>
  </si>
  <si>
    <t xml:space="preserve">Источники финансирования дефицита бюджета - всего                                                                                                                                                                                                                            </t>
  </si>
  <si>
    <t>Код источника финансирования дефицита бюджета  по бюджетной классификации</t>
  </si>
  <si>
    <t>000 01 05 02 01 10 0000 510</t>
  </si>
  <si>
    <t>000 01 05 02 01 10 0000 610</t>
  </si>
  <si>
    <t>Наименование</t>
  </si>
  <si>
    <t>Ведомство</t>
  </si>
  <si>
    <t>Раздел</t>
  </si>
  <si>
    <t>Подраздел</t>
  </si>
  <si>
    <t>Целевая  статья</t>
  </si>
  <si>
    <t>Вид    расходов</t>
  </si>
  <si>
    <t>00</t>
  </si>
  <si>
    <t>0000000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</si>
  <si>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</si>
  <si>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</si>
  <si>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</si>
  <si>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</si>
  <si>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</si>
  <si>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</si>
  <si>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Мероприятия непрограммных направлений деятельности</t>
  </si>
  <si>
    <t>Глава Ярославского городского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</si>
  <si>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</si>
  <si>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</si>
  <si>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</si>
  <si>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</si>
  <si>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</si>
  <si>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</si>
  <si>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Руководство и управление в сфере установленных функций органов местного самоуправления Ярославского городского поселения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</si>
  <si>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</si>
  <si>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</si>
  <si>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</si>
  <si>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</si>
  <si>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</si>
  <si>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</si>
  <si>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</si>
  <si>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</si>
  <si>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</si>
  <si>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13</t>
  </si>
  <si>
    <t>Муниципальная программа «Энергосбережение и повышение энергетической эффективности Ярославского городского поселения»</t>
  </si>
  <si>
    <t>Оценка недвижимости, признание прав и регулирование отношений по муниципальной собственности</t>
  </si>
  <si>
    <t>Расходы, связанные с исполнением решений, принятых судебными органами</t>
  </si>
  <si>
    <t>830</t>
  </si>
  <si>
    <t>Расходы на обеспечение деятельности муниципальных учреждений Ярославского городского поселения</t>
  </si>
  <si>
    <t>Расходы на выплаты персоналу казенных учреждений</t>
  </si>
  <si>
    <t>110</t>
  </si>
  <si>
    <t>Национальная оборона</t>
  </si>
  <si>
    <t xml:space="preserve">Мобилизационная и вневойсковая подготовка 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</si>
  <si>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</si>
  <si>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</si>
  <si>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</si>
  <si>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 Защита  населения  и  территории  от   чрезвычайных  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</si>
  <si>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</si>
  <si>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</si>
  <si>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Национальная экономика</t>
  </si>
  <si>
    <t>Транспорт</t>
  </si>
  <si>
    <t>08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</si>
  <si>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</si>
  <si>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</si>
  <si>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</si>
  <si>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</si>
  <si>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</si>
  <si>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Мероприятия по ремонту дорог Ярославского городского поселения</t>
  </si>
  <si>
    <t>12</t>
  </si>
  <si>
    <t>Жилищно-коммунальное хозяйство</t>
  </si>
  <si>
    <t>05</t>
  </si>
  <si>
    <t>Жилищное хозяйство</t>
  </si>
  <si>
    <t>Капитальный ремонт муниципального жилищного фонда Ярославского городского поселения</t>
  </si>
  <si>
    <t>Коммунальное хозяйство</t>
  </si>
  <si>
    <t>Субсидии бюджетам муниципальных образований на мероприятия по энергосбережению и повышению энергетической эффективности систем коммунальной инфраструктуры Приморского края</t>
  </si>
  <si>
    <t>Мероприятия в области коммунального хозяйства</t>
  </si>
  <si>
    <t>Благоустройство</t>
  </si>
  <si>
    <t>Мероприятия по благоустройству территории Ярославского городского поселения</t>
  </si>
  <si>
    <t>Уличное освещение</t>
  </si>
  <si>
    <t>Организация и содержание мест захоронения</t>
  </si>
  <si>
    <t>Расходы по захоронению безродных граждан</t>
  </si>
  <si>
    <t>Культура, кинематография</t>
  </si>
  <si>
    <t>Культура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</si>
  <si>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</si>
  <si>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проведение праздничных мероприятий на территории Ярославского городского поселения</t>
  </si>
  <si>
    <t>Расходы на содержание памятников на территории Ярославского городского поселения</t>
  </si>
  <si>
    <t>Физическая культура и спорт</t>
  </si>
  <si>
    <t>11</t>
  </si>
  <si>
    <t>Массовый спорт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</si>
  <si>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</si>
  <si>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</si>
  <si>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</si>
  <si>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</si>
  <si>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</si>
  <si>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</si>
  <si>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ВСЕГО расходов</t>
  </si>
  <si>
    <t xml:space="preserve">Код дохода </t>
  </si>
  <si>
    <t>Наименование показателя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</si>
  <si>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</si>
  <si>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</si>
  <si>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</si>
  <si>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</si>
  <si>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</si>
  <si>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</si>
  <si>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в том числе:</t>
  </si>
  <si>
    <t>1 01 02010 01 0000 110</t>
  </si>
  <si>
    <t>Налог на доходы физических лиц с доходов, источником которых являетя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</si>
  <si>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</si>
  <si>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</si>
  <si>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</si>
  <si>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</si>
  <si>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</si>
  <si>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</si>
  <si>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</si>
  <si>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</si>
  <si>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</si>
  <si>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</si>
  <si>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</si>
  <si>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</si>
  <si>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</si>
  <si>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</si>
  <si>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</si>
  <si>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</si>
  <si>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</si>
  <si>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</si>
  <si>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</si>
  <si>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</si>
  <si>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</si>
  <si>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</si>
  <si>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</si>
  <si>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</si>
  <si>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</si>
  <si>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</si>
  <si>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</si>
  <si>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(РАБОТ) И КОМПЕНСАЦИИ ЗАТРАТ ГОСУДАРСТВА</t>
  </si>
  <si>
    <t xml:space="preserve">  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</si>
  <si>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</si>
  <si>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</si>
  <si>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</si>
  <si>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</si>
  <si>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</si>
  <si>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</si>
  <si>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</si>
  <si>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</si>
  <si>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Приложение 1</t>
  </si>
  <si>
    <t>к решению муниципального комитета</t>
  </si>
  <si>
    <t>Ярославского городского поселения</t>
  </si>
  <si>
    <t>Отчет</t>
  </si>
  <si>
    <t>(в рублях)</t>
  </si>
  <si>
    <t>об исполнении бюджета Ярославского городского поселения за 2015 год</t>
  </si>
  <si>
    <t>Утвержденный бюджет                                2015 года</t>
  </si>
  <si>
    <t>Кассовое 
исполнение                         за 2015 год</t>
  </si>
  <si>
    <t xml:space="preserve">Процент исполнения к утвержденному бюджету 2015 года </t>
  </si>
  <si>
    <t>Единый сельскохозяйственный налог (за налоговые периоды, истекшие до 1 января 2011 года)</t>
  </si>
  <si>
    <t>1 05 03020 01 0000 110</t>
  </si>
  <si>
    <t>1 06 06033 13 0000 110</t>
  </si>
  <si>
    <t>1 06 06043 13 0000 110</t>
  </si>
  <si>
    <t>Земельный налог с организаций, обладающих земельным участком, расположенным в границах гордских поселений</t>
  </si>
  <si>
    <t>Земельный налог с физических лиц, обладающих земельным участком, расположенным в границах гордских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</si>
  <si>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</si>
  <si>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1 11 05013 13 0000 120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</si>
  <si>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</si>
  <si>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</si>
  <si>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</si>
  <si>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</si>
  <si>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1 13 01995 13 0000 130</t>
  </si>
  <si>
    <t>1  13 02995 13 0000 130</t>
  </si>
  <si>
    <t>Прочие доходы от компенсации затрат бюджетов городских поселений</t>
  </si>
  <si>
    <t xml:space="preserve">  1 14 02053 13 0000 410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</si>
  <si>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</si>
  <si>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оказания платных услуг (работ) получателями средств  бюджетов городских поселений</t>
  </si>
  <si>
    <t>Доходы от продажи земельных учасков, государственная собсвенность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</si>
  <si>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</si>
  <si>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</si>
  <si>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0 14 06013 13 0000 430</t>
  </si>
  <si>
    <t>1 16 90050 13 0000 140</t>
  </si>
  <si>
    <t>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</si>
  <si>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</si>
  <si>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Прочие поступления от от денежных взысканий (штрафов) и иных сумм в возмещение ущерба, зачисляемые в бюджеты  городских поселений</t>
  </si>
  <si>
    <t>2 02 01001 13 0000 151</t>
  </si>
  <si>
    <t>Дотации бюджетам городских поселений на выравнивание бюджетной обеспеченности</t>
  </si>
  <si>
    <t>2 02 02999 13 0000 151</t>
  </si>
  <si>
    <t>Прочие субсидии бюджетам городских поселений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</si>
  <si>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</si>
  <si>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>2 02 03015 13 0000 151</t>
  </si>
  <si>
    <t xml:space="preserve">2 02 04025 13 0000 151 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</si>
  <si>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</si>
  <si>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2 19 00000 00 0000 000</t>
  </si>
  <si>
    <t>ВОЗРАТ ОСТАТКОВ СУБСИДИЙ, СУБВЕНЦИЙ И ИНЫХ МЕЖБЮДЖЕТНЫХ ТРАНСФЕРТОВ, ИМЕЮЩИХ ЦЕЛЕВОЕ НАЗНАЧЕНИЕ ПРОШЛЫХ ЛЕТ</t>
  </si>
  <si>
    <t>2 19 05000 13 0000 151</t>
  </si>
  <si>
    <t>Возрат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</si>
  <si>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от                   № 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</si>
  <si>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</si>
  <si>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</si>
  <si>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>Утвержденный бюджет 2015 года</t>
  </si>
  <si>
    <t>Кассовое исполнение за 2015 год</t>
  </si>
  <si>
    <t>Процент исполнения к утвержденному бюджету 2015 года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</si>
  <si>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</si>
  <si>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</si>
  <si>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</si>
  <si>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Специальные расходы</t>
  </si>
  <si>
    <t>880</t>
  </si>
  <si>
    <t>Проведение выборов главы муниципального образования</t>
  </si>
  <si>
    <t>Исполнение судебных актов</t>
  </si>
  <si>
    <t>Муниципальная программа «Ремонт дорог Ярославского городского поселения в 2015 году»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</si>
  <si>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</si>
  <si>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</si>
  <si>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Администрация Ярославского городского поселения</t>
  </si>
  <si>
    <t>Кассовое исполнение                         за 2015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</si>
</sst>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0\,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&quot; &quot;00&quot; &quot;00"/>
    <numFmt numFmtId="171" formatCode="000"/>
    <numFmt numFmtId="172" formatCode="[$-FC19]d\ mmmm\ yyyy\ &quot;г.&quot;"/>
    <numFmt numFmtId="173" formatCode="0.0"/>
    <numFmt numFmtId="174" formatCode="00"/>
    <numFmt numFmtId="175" formatCode="00&quot; &quot;0&quot; &quot;0000"/>
    <numFmt numFmtId="176" formatCode="0.0%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D2D2D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/>
    </xf>
    <xf numFmtId="0" fontId="6" fillId="32" borderId="0" xfId="0" applyFont="1" applyFill="1" applyAlignment="1">
      <alignment/>
    </xf>
    <xf numFmtId="0" fontId="6" fillId="32" borderId="11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vertical="top" wrapText="1"/>
    </xf>
    <xf numFmtId="0" fontId="4" fillId="32" borderId="12" xfId="0" applyNumberFormat="1" applyFont="1" applyFill="1" applyBorder="1" applyAlignment="1">
      <alignment horizontal="left" vertical="top" wrapText="1"/>
    </xf>
    <xf numFmtId="1" fontId="4" fillId="32" borderId="12" xfId="0" applyNumberFormat="1" applyFont="1" applyFill="1" applyBorder="1" applyAlignment="1">
      <alignment horizontal="center" vertical="top"/>
    </xf>
    <xf numFmtId="49" fontId="4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4" fontId="4" fillId="32" borderId="12" xfId="0" applyNumberFormat="1" applyFont="1" applyFill="1" applyBorder="1" applyAlignment="1">
      <alignment horizontal="right"/>
    </xf>
    <xf numFmtId="4" fontId="6" fillId="32" borderId="1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6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wrapText="1"/>
    </xf>
    <xf numFmtId="0" fontId="6" fillId="32" borderId="13" xfId="0" applyFont="1" applyFill="1" applyBorder="1" applyAlignment="1">
      <alignment wrapText="1"/>
    </xf>
    <xf numFmtId="0" fontId="48" fillId="0" borderId="12" xfId="0" applyFont="1" applyBorder="1" applyAlignment="1">
      <alignment/>
    </xf>
    <xf numFmtId="0" fontId="4" fillId="32" borderId="12" xfId="0" applyFont="1" applyFill="1" applyBorder="1" applyAlignment="1">
      <alignment wrapText="1"/>
    </xf>
    <xf numFmtId="49" fontId="6" fillId="32" borderId="13" xfId="0" applyNumberFormat="1" applyFont="1" applyFill="1" applyBorder="1" applyAlignment="1">
      <alignment horizontal="right" wrapText="1"/>
    </xf>
    <xf numFmtId="49" fontId="6" fillId="32" borderId="12" xfId="0" applyNumberFormat="1" applyFont="1" applyFill="1" applyBorder="1" applyAlignment="1">
      <alignment horizontal="right" wrapText="1"/>
    </xf>
    <xf numFmtId="4" fontId="4" fillId="32" borderId="12" xfId="0" applyNumberFormat="1" applyFont="1" applyFill="1" applyBorder="1" applyAlignment="1">
      <alignment/>
    </xf>
    <xf numFmtId="0" fontId="4" fillId="32" borderId="13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right" wrapText="1"/>
    </xf>
    <xf numFmtId="49" fontId="4" fillId="32" borderId="12" xfId="0" applyNumberFormat="1" applyFont="1" applyFill="1" applyBorder="1" applyAlignment="1">
      <alignment horizontal="right" wrapText="1"/>
    </xf>
    <xf numFmtId="4" fontId="4" fillId="32" borderId="12" xfId="0" applyNumberFormat="1" applyFont="1" applyFill="1" applyBorder="1" applyAlignment="1">
      <alignment horizontal="right" wrapText="1"/>
    </xf>
    <xf numFmtId="165" fontId="48" fillId="0" borderId="12" xfId="0" applyNumberFormat="1" applyFont="1" applyBorder="1" applyAlignment="1">
      <alignment/>
    </xf>
    <xf numFmtId="175" fontId="4" fillId="32" borderId="12" xfId="0" applyNumberFormat="1" applyFont="1" applyFill="1" applyBorder="1" applyAlignment="1">
      <alignment horizontal="right" wrapText="1"/>
    </xf>
    <xf numFmtId="0" fontId="49" fillId="0" borderId="12" xfId="0" applyFont="1" applyBorder="1" applyAlignment="1">
      <alignment wrapText="1"/>
    </xf>
    <xf numFmtId="175" fontId="6" fillId="32" borderId="12" xfId="0" applyNumberFormat="1" applyFont="1" applyFill="1" applyBorder="1" applyAlignment="1">
      <alignment horizontal="right" wrapText="1"/>
    </xf>
    <xf numFmtId="4" fontId="6" fillId="32" borderId="12" xfId="0" applyNumberFormat="1" applyFont="1" applyFill="1" applyBorder="1" applyAlignment="1">
      <alignment horizontal="right" wrapText="1"/>
    </xf>
    <xf numFmtId="0" fontId="6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6" fillId="32" borderId="12" xfId="0" applyNumberFormat="1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wrapText="1"/>
    </xf>
    <xf numFmtId="0" fontId="49" fillId="33" borderId="12" xfId="0" applyFont="1" applyFill="1" applyBorder="1" applyAlignment="1">
      <alignment wrapText="1"/>
    </xf>
    <xf numFmtId="0" fontId="50" fillId="0" borderId="12" xfId="0" applyFont="1" applyBorder="1" applyAlignment="1">
      <alignment/>
    </xf>
    <xf numFmtId="0" fontId="4" fillId="32" borderId="12" xfId="0" applyFont="1" applyFill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 shrinkToFit="1"/>
    </xf>
    <xf numFmtId="1" fontId="7" fillId="0" borderId="12" xfId="0" applyNumberFormat="1" applyFont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justify" vertical="top" wrapText="1"/>
    </xf>
    <xf numFmtId="4" fontId="8" fillId="0" borderId="12" xfId="0" applyNumberFormat="1" applyFont="1" applyFill="1" applyBorder="1" applyAlignment="1">
      <alignment horizontal="right" shrinkToFit="1"/>
    </xf>
    <xf numFmtId="10" fontId="8" fillId="0" borderId="12" xfId="0" applyNumberFormat="1" applyFont="1" applyFill="1" applyBorder="1" applyAlignment="1">
      <alignment horizontal="right" shrinkToFit="1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176" fontId="7" fillId="0" borderId="12" xfId="0" applyNumberFormat="1" applyFont="1" applyFill="1" applyBorder="1" applyAlignment="1">
      <alignment horizontal="right"/>
    </xf>
    <xf numFmtId="4" fontId="8" fillId="0" borderId="12" xfId="0" applyNumberFormat="1" applyFont="1" applyBorder="1" applyAlignment="1">
      <alignment horizontal="right" shrinkToFit="1"/>
    </xf>
    <xf numFmtId="176" fontId="8" fillId="0" borderId="12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right" shrinkToFi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justify" vertical="top" wrapText="1"/>
    </xf>
    <xf numFmtId="4" fontId="7" fillId="0" borderId="12" xfId="0" applyNumberFormat="1" applyFont="1" applyBorder="1" applyAlignment="1">
      <alignment horizontal="right" wrapText="1"/>
    </xf>
    <xf numFmtId="0" fontId="7" fillId="0" borderId="12" xfId="0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/>
    </xf>
    <xf numFmtId="0" fontId="8" fillId="0" borderId="12" xfId="0" applyNumberFormat="1" applyFont="1" applyBorder="1" applyAlignment="1">
      <alignment horizontal="justify" vertical="top" wrapText="1"/>
    </xf>
    <xf numFmtId="0" fontId="6" fillId="0" borderId="0" xfId="0" applyFont="1" applyFill="1" applyAlignment="1">
      <alignment horizontal="right"/>
    </xf>
    <xf numFmtId="49" fontId="8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vertical="center" wrapText="1"/>
    </xf>
    <xf numFmtId="4" fontId="4" fillId="32" borderId="12" xfId="62" applyNumberFormat="1" applyFont="1" applyFill="1" applyBorder="1" applyAlignment="1">
      <alignment horizontal="right" wrapText="1"/>
    </xf>
    <xf numFmtId="165" fontId="52" fillId="0" borderId="12" xfId="0" applyNumberFormat="1" applyFont="1" applyBorder="1" applyAlignment="1">
      <alignment/>
    </xf>
    <xf numFmtId="4" fontId="6" fillId="32" borderId="12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49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438525" cy="8191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34385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SheetLayoutView="100" zoomScalePageLayoutView="0" workbookViewId="0" topLeftCell="A3">
      <selection activeCell="C56" sqref="C56"/>
    </sheetView>
  </sheetViews>
  <sheetFormatPr defaultColWidth="9.00390625" defaultRowHeight="12.75"/>
  <cols>
    <col min="1" max="1" width="28.75390625" style="2" customWidth="1"/>
    <col min="2" max="2" width="44.375" style="2" customWidth="1"/>
    <col min="3" max="3" width="17.125" style="2" customWidth="1"/>
    <col min="4" max="4" width="17.25390625" style="2" customWidth="1"/>
    <col min="5" max="5" width="11.25390625" style="2" customWidth="1"/>
    <col min="6" max="16384" width="9.125" style="2" customWidth="1"/>
  </cols>
  <sheetData>
    <row r="1" s="3" customFormat="1" ht="0.75" customHeight="1" hidden="1">
      <c r="E1" s="18"/>
    </row>
    <row r="2" s="3" customFormat="1" ht="15.75" hidden="1">
      <c r="E2" s="18"/>
    </row>
    <row r="3" spans="3:6" ht="16.5">
      <c r="C3" s="88" t="s">
        <v>145</v>
      </c>
      <c r="D3" s="88"/>
      <c r="E3" s="88"/>
      <c r="F3" s="3"/>
    </row>
    <row r="4" spans="3:6" ht="16.5">
      <c r="C4" s="88" t="s">
        <v>146</v>
      </c>
      <c r="D4" s="88"/>
      <c r="E4" s="88"/>
      <c r="F4" s="3"/>
    </row>
    <row r="5" spans="3:6" ht="16.5">
      <c r="C5" s="88" t="s">
        <v>147</v>
      </c>
      <c r="D5" s="88"/>
      <c r="E5" s="88"/>
      <c r="F5" s="3"/>
    </row>
    <row r="6" spans="3:6" ht="16.5">
      <c r="C6" s="88" t="s">
        <v>192</v>
      </c>
      <c r="D6" s="88"/>
      <c r="E6" s="88"/>
      <c r="F6" s="3"/>
    </row>
    <row r="7" spans="3:6" ht="15.75">
      <c r="C7" s="77"/>
      <c r="D7" s="77"/>
      <c r="E7" s="77"/>
      <c r="F7" s="3"/>
    </row>
    <row r="8" spans="1:6" ht="16.5">
      <c r="A8" s="89" t="s">
        <v>148</v>
      </c>
      <c r="B8" s="89"/>
      <c r="C8" s="89"/>
      <c r="D8" s="89"/>
      <c r="E8" s="89"/>
      <c r="F8" s="3"/>
    </row>
    <row r="9" spans="1:6" ht="16.5">
      <c r="A9" s="89" t="s">
        <v>150</v>
      </c>
      <c r="B9" s="89"/>
      <c r="C9" s="89"/>
      <c r="D9" s="89"/>
      <c r="E9" s="89"/>
      <c r="F9" s="3"/>
    </row>
    <row r="10" spans="1:6" ht="16.5">
      <c r="A10" s="87"/>
      <c r="B10" s="87"/>
      <c r="C10" s="87"/>
      <c r="D10" s="87"/>
      <c r="E10" s="87"/>
      <c r="F10" s="3"/>
    </row>
    <row r="11" ht="15.75">
      <c r="E11" s="77" t="s">
        <v>149</v>
      </c>
    </row>
    <row r="12" spans="1:5" ht="89.25">
      <c r="A12" s="52" t="s">
        <v>97</v>
      </c>
      <c r="B12" s="52" t="s">
        <v>98</v>
      </c>
      <c r="C12" s="52" t="s">
        <v>151</v>
      </c>
      <c r="D12" s="53" t="s">
        <v>152</v>
      </c>
      <c r="E12" s="52" t="s">
        <v>153</v>
      </c>
    </row>
    <row r="13" spans="1:5" ht="15">
      <c r="A13" s="54">
        <v>1</v>
      </c>
      <c r="B13" s="52">
        <v>2</v>
      </c>
      <c r="C13" s="55">
        <v>3</v>
      </c>
      <c r="D13" s="55">
        <v>4</v>
      </c>
      <c r="E13" s="52">
        <v>5</v>
      </c>
    </row>
    <row r="14" spans="1:5" ht="15">
      <c r="A14" s="78" t="s">
        <v>99</v>
      </c>
      <c r="B14" s="56" t="s">
        <v>100</v>
      </c>
      <c r="C14" s="57">
        <f>C16+C21+C27+C30+C36+C40+C43+C47</f>
        <v>22916000</v>
      </c>
      <c r="D14" s="57">
        <f>D16+D21+D27+D30+D36+D40+D43+D47</f>
        <v>21937460.66</v>
      </c>
      <c r="E14" s="58">
        <f>D14/C14</f>
        <v>0.9572988593122709</v>
      </c>
    </row>
    <row r="15" spans="1:5" ht="15">
      <c r="A15" s="79" t="s">
        <v>101</v>
      </c>
      <c r="B15" s="60" t="s">
        <v>102</v>
      </c>
      <c r="C15" s="57">
        <f>C16</f>
        <v>5683000</v>
      </c>
      <c r="D15" s="57">
        <f>D16</f>
        <v>5242390.52</v>
      </c>
      <c r="E15" s="63">
        <f>D15/C15</f>
        <v>0.9224688579975364</v>
      </c>
    </row>
    <row r="16" spans="1:5" ht="15">
      <c r="A16" s="79" t="s">
        <v>103</v>
      </c>
      <c r="B16" s="60" t="s">
        <v>104</v>
      </c>
      <c r="C16" s="62">
        <f>C18+C19+C20</f>
        <v>5683000</v>
      </c>
      <c r="D16" s="62">
        <f>D18+D19+D20</f>
        <v>5242390.52</v>
      </c>
      <c r="E16" s="63">
        <f>D16/C16</f>
        <v>0.9224688579975364</v>
      </c>
    </row>
    <row r="17" spans="1:5" ht="15">
      <c r="A17" s="64" t="s">
        <v>105</v>
      </c>
      <c r="B17" s="60"/>
      <c r="C17" s="65"/>
      <c r="D17" s="65"/>
      <c r="E17" s="61"/>
    </row>
    <row r="18" spans="1:5" ht="76.5">
      <c r="A18" s="59" t="s">
        <v>106</v>
      </c>
      <c r="B18" s="66" t="s">
        <v>107</v>
      </c>
      <c r="C18" s="65">
        <v>5600000</v>
      </c>
      <c r="D18" s="65">
        <v>5156078.21</v>
      </c>
      <c r="E18" s="61">
        <f>D18/C18</f>
        <v>0.9207282517857143</v>
      </c>
    </row>
    <row r="19" spans="1:5" ht="114.75">
      <c r="A19" s="59" t="s">
        <v>108</v>
      </c>
      <c r="B19" s="66" t="s">
        <v>109</v>
      </c>
      <c r="C19" s="65">
        <v>20000</v>
      </c>
      <c r="D19" s="65">
        <v>22569.06</v>
      </c>
      <c r="E19" s="61">
        <f aca="true" t="shared" si="0" ref="E19:E58">D19/C19</f>
        <v>1.1284530000000002</v>
      </c>
    </row>
    <row r="20" spans="1:5" ht="51">
      <c r="A20" s="59" t="s">
        <v>110</v>
      </c>
      <c r="B20" s="66" t="s">
        <v>111</v>
      </c>
      <c r="C20" s="65">
        <v>63000</v>
      </c>
      <c r="D20" s="65">
        <v>63743.25</v>
      </c>
      <c r="E20" s="61">
        <f t="shared" si="0"/>
        <v>1.011797619047619</v>
      </c>
    </row>
    <row r="21" spans="1:5" ht="38.25">
      <c r="A21" s="59" t="s">
        <v>112</v>
      </c>
      <c r="B21" s="60" t="s">
        <v>113</v>
      </c>
      <c r="C21" s="62">
        <f>C22</f>
        <v>2955000</v>
      </c>
      <c r="D21" s="62">
        <f>D22</f>
        <v>2765269.03</v>
      </c>
      <c r="E21" s="61">
        <f t="shared" si="0"/>
        <v>0.9357932419627749</v>
      </c>
    </row>
    <row r="22" spans="1:5" ht="38.25">
      <c r="A22" s="59" t="s">
        <v>114</v>
      </c>
      <c r="B22" s="60" t="s">
        <v>115</v>
      </c>
      <c r="C22" s="65">
        <f>C23+C24+C25+C26</f>
        <v>2955000</v>
      </c>
      <c r="D22" s="65">
        <f>D23+D24+D25+D26</f>
        <v>2765269.03</v>
      </c>
      <c r="E22" s="61">
        <f t="shared" si="0"/>
        <v>0.9357932419627749</v>
      </c>
    </row>
    <row r="23" spans="1:5" ht="76.5">
      <c r="A23" s="59" t="s">
        <v>116</v>
      </c>
      <c r="B23" s="60" t="s">
        <v>117</v>
      </c>
      <c r="C23" s="65">
        <v>993800</v>
      </c>
      <c r="D23" s="65">
        <v>963980.57</v>
      </c>
      <c r="E23" s="61">
        <f t="shared" si="0"/>
        <v>0.9699945361239686</v>
      </c>
    </row>
    <row r="24" spans="1:5" ht="89.25">
      <c r="A24" s="59" t="s">
        <v>118</v>
      </c>
      <c r="B24" s="67" t="s">
        <v>119</v>
      </c>
      <c r="C24" s="65">
        <v>21400</v>
      </c>
      <c r="D24" s="65">
        <v>26114.88</v>
      </c>
      <c r="E24" s="61">
        <f t="shared" si="0"/>
        <v>1.2203214953271029</v>
      </c>
    </row>
    <row r="25" spans="1:5" ht="76.5">
      <c r="A25" s="59" t="s">
        <v>120</v>
      </c>
      <c r="B25" s="60" t="s">
        <v>121</v>
      </c>
      <c r="C25" s="65">
        <v>1939800</v>
      </c>
      <c r="D25" s="65">
        <v>1899157.89</v>
      </c>
      <c r="E25" s="61">
        <f t="shared" si="0"/>
        <v>0.97904829879369</v>
      </c>
    </row>
    <row r="26" spans="1:5" ht="76.5">
      <c r="A26" s="59" t="s">
        <v>122</v>
      </c>
      <c r="B26" s="60" t="s">
        <v>123</v>
      </c>
      <c r="C26" s="65">
        <v>0</v>
      </c>
      <c r="D26" s="65">
        <v>-123984.31</v>
      </c>
      <c r="E26" s="61"/>
    </row>
    <row r="27" spans="1:5" ht="15">
      <c r="A27" s="59" t="s">
        <v>124</v>
      </c>
      <c r="B27" s="60" t="s">
        <v>125</v>
      </c>
      <c r="C27" s="62">
        <f>C28</f>
        <v>1300000</v>
      </c>
      <c r="D27" s="62">
        <f>D28+D29</f>
        <v>1077069.9800000002</v>
      </c>
      <c r="E27" s="63">
        <f t="shared" si="0"/>
        <v>0.8285153692307694</v>
      </c>
    </row>
    <row r="28" spans="1:5" ht="15">
      <c r="A28" s="59" t="s">
        <v>126</v>
      </c>
      <c r="B28" s="60" t="s">
        <v>127</v>
      </c>
      <c r="C28" s="65">
        <v>1300000</v>
      </c>
      <c r="D28" s="65">
        <v>1078634.62</v>
      </c>
      <c r="E28" s="61">
        <f t="shared" si="0"/>
        <v>0.8297189384615385</v>
      </c>
    </row>
    <row r="29" spans="1:5" ht="25.5">
      <c r="A29" s="59" t="s">
        <v>155</v>
      </c>
      <c r="B29" s="60" t="s">
        <v>154</v>
      </c>
      <c r="C29" s="65">
        <v>0</v>
      </c>
      <c r="D29" s="65">
        <v>-1564.64</v>
      </c>
      <c r="E29" s="61"/>
    </row>
    <row r="30" spans="1:5" ht="15">
      <c r="A30" s="59" t="s">
        <v>128</v>
      </c>
      <c r="B30" s="60" t="s">
        <v>129</v>
      </c>
      <c r="C30" s="62">
        <f>C31+C32</f>
        <v>6620000</v>
      </c>
      <c r="D30" s="62">
        <f>D31+D32</f>
        <v>6028193.93</v>
      </c>
      <c r="E30" s="63">
        <f t="shared" si="0"/>
        <v>0.9106033126888217</v>
      </c>
    </row>
    <row r="31" spans="1:5" ht="51">
      <c r="A31" s="59" t="s">
        <v>193</v>
      </c>
      <c r="B31" s="60" t="s">
        <v>194</v>
      </c>
      <c r="C31" s="68">
        <v>350000</v>
      </c>
      <c r="D31" s="68">
        <v>439897.64</v>
      </c>
      <c r="E31" s="61">
        <f t="shared" si="0"/>
        <v>1.2568504</v>
      </c>
    </row>
    <row r="32" spans="1:5" ht="15">
      <c r="A32" s="59" t="s">
        <v>130</v>
      </c>
      <c r="B32" s="60" t="s">
        <v>131</v>
      </c>
      <c r="C32" s="68">
        <f>C34++C35</f>
        <v>6270000</v>
      </c>
      <c r="D32" s="68">
        <f>D34++D35</f>
        <v>5588296.29</v>
      </c>
      <c r="E32" s="61">
        <f t="shared" si="0"/>
        <v>0.8912753253588517</v>
      </c>
    </row>
    <row r="33" spans="1:5" ht="15">
      <c r="A33" s="64" t="s">
        <v>105</v>
      </c>
      <c r="B33" s="60"/>
      <c r="C33" s="65"/>
      <c r="D33" s="65"/>
      <c r="E33" s="61"/>
    </row>
    <row r="34" spans="1:5" ht="38.25">
      <c r="A34" s="59" t="s">
        <v>156</v>
      </c>
      <c r="B34" s="60" t="s">
        <v>158</v>
      </c>
      <c r="C34" s="65">
        <v>5870000</v>
      </c>
      <c r="D34" s="65">
        <v>5109044.38</v>
      </c>
      <c r="E34" s="61">
        <f t="shared" si="0"/>
        <v>0.8703653117546848</v>
      </c>
    </row>
    <row r="35" spans="1:5" ht="38.25">
      <c r="A35" s="59" t="s">
        <v>157</v>
      </c>
      <c r="B35" s="60" t="s">
        <v>159</v>
      </c>
      <c r="C35" s="65">
        <v>400000</v>
      </c>
      <c r="D35" s="65">
        <v>479251.91</v>
      </c>
      <c r="E35" s="61">
        <f t="shared" si="0"/>
        <v>1.198129775</v>
      </c>
    </row>
    <row r="36" spans="1:5" ht="38.25">
      <c r="A36" s="59" t="s">
        <v>132</v>
      </c>
      <c r="B36" s="66" t="s">
        <v>133</v>
      </c>
      <c r="C36" s="62">
        <f>C37+C38+C39</f>
        <v>4698000</v>
      </c>
      <c r="D36" s="62">
        <f>D37+D38+D39</f>
        <v>5051833.859999999</v>
      </c>
      <c r="E36" s="63">
        <f t="shared" si="0"/>
        <v>1.0753158492975734</v>
      </c>
    </row>
    <row r="37" spans="1:5" ht="76.5">
      <c r="A37" s="82" t="s">
        <v>161</v>
      </c>
      <c r="B37" s="69" t="s">
        <v>160</v>
      </c>
      <c r="C37" s="65">
        <v>2500000</v>
      </c>
      <c r="D37" s="65">
        <v>3063658.53</v>
      </c>
      <c r="E37" s="61">
        <f t="shared" si="0"/>
        <v>1.2254634119999999</v>
      </c>
    </row>
    <row r="38" spans="1:5" ht="63.75">
      <c r="A38" s="59" t="s">
        <v>162</v>
      </c>
      <c r="B38" s="70" t="s">
        <v>163</v>
      </c>
      <c r="C38" s="65">
        <v>273000</v>
      </c>
      <c r="D38" s="65">
        <v>157175.33</v>
      </c>
      <c r="E38" s="61">
        <f t="shared" si="0"/>
        <v>0.5757338095238095</v>
      </c>
    </row>
    <row r="39" spans="1:5" ht="76.5">
      <c r="A39" s="59" t="s">
        <v>164</v>
      </c>
      <c r="B39" s="71" t="s">
        <v>165</v>
      </c>
      <c r="C39" s="65">
        <v>1925000</v>
      </c>
      <c r="D39" s="65">
        <v>1831000</v>
      </c>
      <c r="E39" s="61">
        <f t="shared" si="0"/>
        <v>0.9511688311688312</v>
      </c>
    </row>
    <row r="40" spans="1:5" ht="38.25">
      <c r="A40" s="59" t="s">
        <v>134</v>
      </c>
      <c r="B40" s="72" t="s">
        <v>135</v>
      </c>
      <c r="C40" s="62">
        <f>C41+C42</f>
        <v>388000</v>
      </c>
      <c r="D40" s="62">
        <f>D41+D42</f>
        <v>312274.64</v>
      </c>
      <c r="E40" s="63">
        <f t="shared" si="0"/>
        <v>0.8048315463917526</v>
      </c>
    </row>
    <row r="41" spans="1:5" ht="38.25">
      <c r="A41" s="82" t="s">
        <v>166</v>
      </c>
      <c r="B41" s="69" t="s">
        <v>171</v>
      </c>
      <c r="C41" s="65">
        <v>250000</v>
      </c>
      <c r="D41" s="65">
        <v>174335</v>
      </c>
      <c r="E41" s="61">
        <f t="shared" si="0"/>
        <v>0.69734</v>
      </c>
    </row>
    <row r="42" spans="1:5" ht="25.5">
      <c r="A42" s="82" t="s">
        <v>167</v>
      </c>
      <c r="B42" s="69" t="s">
        <v>168</v>
      </c>
      <c r="C42" s="65">
        <v>138000</v>
      </c>
      <c r="D42" s="65">
        <v>137939.64</v>
      </c>
      <c r="E42" s="61">
        <f t="shared" si="0"/>
        <v>0.9995626086956523</v>
      </c>
    </row>
    <row r="43" spans="1:5" ht="25.5">
      <c r="A43" s="82" t="s">
        <v>136</v>
      </c>
      <c r="B43" s="69" t="s">
        <v>137</v>
      </c>
      <c r="C43" s="62">
        <f>C44+C45+C46</f>
        <v>1087000</v>
      </c>
      <c r="D43" s="62">
        <f>D44+D45+D46</f>
        <v>1352195.05</v>
      </c>
      <c r="E43" s="63">
        <f t="shared" si="0"/>
        <v>1.2439696872125114</v>
      </c>
    </row>
    <row r="44" spans="1:5" ht="89.25">
      <c r="A44" s="82" t="s">
        <v>169</v>
      </c>
      <c r="B44" s="73" t="s">
        <v>170</v>
      </c>
      <c r="C44" s="65">
        <v>644570</v>
      </c>
      <c r="D44" s="65">
        <v>644567</v>
      </c>
      <c r="E44" s="61">
        <f t="shared" si="0"/>
        <v>0.9999953457343655</v>
      </c>
    </row>
    <row r="45" spans="1:5" ht="51">
      <c r="A45" s="82" t="s">
        <v>175</v>
      </c>
      <c r="B45" s="73" t="s">
        <v>172</v>
      </c>
      <c r="C45" s="65">
        <v>85000</v>
      </c>
      <c r="D45" s="65">
        <v>350195.05</v>
      </c>
      <c r="E45" s="61">
        <f t="shared" si="0"/>
        <v>4.1199417647058825</v>
      </c>
    </row>
    <row r="46" spans="1:5" ht="53.25" customHeight="1">
      <c r="A46" s="82" t="s">
        <v>173</v>
      </c>
      <c r="B46" s="73" t="s">
        <v>174</v>
      </c>
      <c r="C46" s="65">
        <v>357430</v>
      </c>
      <c r="D46" s="65">
        <v>357433</v>
      </c>
      <c r="E46" s="61">
        <f t="shared" si="0"/>
        <v>1.0000083932518256</v>
      </c>
    </row>
    <row r="47" spans="1:5" ht="15">
      <c r="A47" s="82" t="s">
        <v>138</v>
      </c>
      <c r="B47" s="73" t="s">
        <v>139</v>
      </c>
      <c r="C47" s="62">
        <f>C49+C48</f>
        <v>185000</v>
      </c>
      <c r="D47" s="62">
        <f>D49+D48</f>
        <v>108233.65</v>
      </c>
      <c r="E47" s="63">
        <f t="shared" si="0"/>
        <v>0.5850467567567568</v>
      </c>
    </row>
    <row r="48" spans="1:5" ht="51">
      <c r="A48" s="82" t="s">
        <v>177</v>
      </c>
      <c r="B48" s="73" t="s">
        <v>178</v>
      </c>
      <c r="C48" s="65">
        <v>25000</v>
      </c>
      <c r="D48" s="65">
        <v>25000</v>
      </c>
      <c r="E48" s="61">
        <f t="shared" si="0"/>
        <v>1</v>
      </c>
    </row>
    <row r="49" spans="1:5" ht="38.25">
      <c r="A49" s="82" t="s">
        <v>176</v>
      </c>
      <c r="B49" s="73" t="s">
        <v>179</v>
      </c>
      <c r="C49" s="65">
        <v>160000</v>
      </c>
      <c r="D49" s="65">
        <v>83233.65</v>
      </c>
      <c r="E49" s="61">
        <f t="shared" si="0"/>
        <v>0.5202103124999999</v>
      </c>
    </row>
    <row r="50" spans="1:5" ht="15">
      <c r="A50" s="81" t="s">
        <v>140</v>
      </c>
      <c r="B50" s="56" t="s">
        <v>141</v>
      </c>
      <c r="C50" s="62">
        <f>C51+C56</f>
        <v>12694701.4</v>
      </c>
      <c r="D50" s="62">
        <f>D51+D56</f>
        <v>8344824.97</v>
      </c>
      <c r="E50" s="63">
        <f t="shared" si="0"/>
        <v>0.6573470857691855</v>
      </c>
    </row>
    <row r="51" spans="1:5" ht="25.5">
      <c r="A51" s="80" t="s">
        <v>142</v>
      </c>
      <c r="B51" s="60" t="s">
        <v>143</v>
      </c>
      <c r="C51" s="65">
        <f>C52+C53+C54+C55</f>
        <v>12694701.4</v>
      </c>
      <c r="D51" s="65">
        <f>D52+D53+D54+D55</f>
        <v>8349465.3</v>
      </c>
      <c r="E51" s="61">
        <f t="shared" si="0"/>
        <v>0.6577126185890437</v>
      </c>
    </row>
    <row r="52" spans="1:5" ht="25.5">
      <c r="A52" s="80" t="s">
        <v>180</v>
      </c>
      <c r="B52" s="60" t="s">
        <v>181</v>
      </c>
      <c r="C52" s="65">
        <v>6344000</v>
      </c>
      <c r="D52" s="65">
        <v>6344000</v>
      </c>
      <c r="E52" s="61">
        <f t="shared" si="0"/>
        <v>1</v>
      </c>
    </row>
    <row r="53" spans="1:5" ht="15">
      <c r="A53" s="80" t="s">
        <v>182</v>
      </c>
      <c r="B53" s="60" t="s">
        <v>183</v>
      </c>
      <c r="C53" s="65">
        <v>5876501.4</v>
      </c>
      <c r="D53" s="65">
        <v>1531265.3</v>
      </c>
      <c r="E53" s="61">
        <f t="shared" si="0"/>
        <v>0.2605743104221842</v>
      </c>
    </row>
    <row r="54" spans="1:5" ht="45.75" customHeight="1">
      <c r="A54" s="80" t="s">
        <v>185</v>
      </c>
      <c r="B54" s="60" t="s">
        <v>184</v>
      </c>
      <c r="C54" s="65">
        <v>471500</v>
      </c>
      <c r="D54" s="65">
        <v>471500</v>
      </c>
      <c r="E54" s="61">
        <f t="shared" si="0"/>
        <v>1</v>
      </c>
    </row>
    <row r="55" spans="1:5" ht="51">
      <c r="A55" s="80" t="s">
        <v>186</v>
      </c>
      <c r="B55" s="74" t="s">
        <v>187</v>
      </c>
      <c r="C55" s="65">
        <v>2700</v>
      </c>
      <c r="D55" s="65">
        <v>2700</v>
      </c>
      <c r="E55" s="61">
        <f t="shared" si="0"/>
        <v>1</v>
      </c>
    </row>
    <row r="56" spans="1:5" ht="51">
      <c r="A56" s="80" t="s">
        <v>188</v>
      </c>
      <c r="B56" s="74" t="s">
        <v>189</v>
      </c>
      <c r="C56" s="65"/>
      <c r="D56" s="65">
        <f>D57</f>
        <v>-4640.33</v>
      </c>
      <c r="E56" s="61"/>
    </row>
    <row r="57" spans="1:5" ht="51">
      <c r="A57" s="80" t="s">
        <v>190</v>
      </c>
      <c r="B57" s="60" t="s">
        <v>191</v>
      </c>
      <c r="C57" s="65"/>
      <c r="D57" s="65">
        <v>-4640.33</v>
      </c>
      <c r="E57" s="61"/>
    </row>
    <row r="58" spans="1:5" ht="15">
      <c r="A58" s="75" t="s">
        <v>144</v>
      </c>
      <c r="B58" s="76"/>
      <c r="C58" s="62">
        <f>C50+C14</f>
        <v>35610701.4</v>
      </c>
      <c r="D58" s="62">
        <f>D50+D14</f>
        <v>30282285.63</v>
      </c>
      <c r="E58" s="63">
        <f t="shared" si="0"/>
        <v>0.8503703785514317</v>
      </c>
    </row>
  </sheetData>
  <sheetProtection/>
  <mergeCells count="7">
    <mergeCell ref="A10:E10"/>
    <mergeCell ref="C3:E3"/>
    <mergeCell ref="C4:E4"/>
    <mergeCell ref="C5:E5"/>
    <mergeCell ref="C6:E6"/>
    <mergeCell ref="A8:E8"/>
    <mergeCell ref="A9:E9"/>
  </mergeCells>
  <printOptions/>
  <pageMargins left="0.9448818897637796" right="0.5118110236220472" top="0.5905511811023623" bottom="0.5905511811023623" header="0.2362204724409449" footer="0.2362204724409449"/>
  <pageSetup fitToHeight="2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zoomScalePageLayoutView="0" workbookViewId="0" topLeftCell="A145">
      <selection activeCell="I154" sqref="I154"/>
    </sheetView>
  </sheetViews>
  <sheetFormatPr defaultColWidth="9.00390625" defaultRowHeight="12.75"/>
  <cols>
    <col min="1" max="1" width="36.625" style="0" customWidth="1"/>
    <col min="2" max="2" width="9.625" style="0" customWidth="1"/>
    <col min="3" max="3" width="6.75390625" style="0" customWidth="1"/>
    <col min="4" max="4" width="6.375" style="0" customWidth="1"/>
    <col min="5" max="5" width="11.875" style="0" customWidth="1"/>
    <col min="6" max="6" width="9.875" style="0" customWidth="1"/>
    <col min="7" max="7" width="16.25390625" style="0" customWidth="1"/>
    <col min="8" max="8" width="16.00390625" style="0" customWidth="1"/>
    <col min="9" max="9" width="14.125" style="0" customWidth="1"/>
  </cols>
  <sheetData>
    <row r="1" spans="1:9" ht="94.5">
      <c r="A1" s="24" t="s">
        <v>12</v>
      </c>
      <c r="B1" s="25" t="s">
        <v>13</v>
      </c>
      <c r="C1" s="25" t="s">
        <v>14</v>
      </c>
      <c r="D1" s="23" t="s">
        <v>15</v>
      </c>
      <c r="E1" s="23" t="s">
        <v>16</v>
      </c>
      <c r="F1" s="23" t="s">
        <v>17</v>
      </c>
      <c r="G1" s="23" t="s">
        <v>195</v>
      </c>
      <c r="H1" s="51" t="s">
        <v>196</v>
      </c>
      <c r="I1" s="51" t="s">
        <v>197</v>
      </c>
    </row>
    <row r="2" spans="1:9" ht="15.75">
      <c r="A2" s="26">
        <v>1</v>
      </c>
      <c r="B2" s="27">
        <v>2</v>
      </c>
      <c r="C2" s="27">
        <v>3</v>
      </c>
      <c r="D2" s="26">
        <v>4</v>
      </c>
      <c r="E2" s="26">
        <v>5</v>
      </c>
      <c r="F2" s="26">
        <v>6</v>
      </c>
      <c r="G2" s="26">
        <v>7</v>
      </c>
      <c r="H2" s="28">
        <v>8</v>
      </c>
      <c r="I2" s="28">
        <v>9</v>
      </c>
    </row>
    <row r="3" spans="1:9" ht="31.5">
      <c r="A3" s="29" t="s">
        <v>208</v>
      </c>
      <c r="B3" s="27">
        <v>902</v>
      </c>
      <c r="C3" s="34" t="s">
        <v>18</v>
      </c>
      <c r="D3" s="35" t="s">
        <v>18</v>
      </c>
      <c r="E3" s="35" t="s">
        <v>19</v>
      </c>
      <c r="F3" s="35" t="s">
        <v>20</v>
      </c>
      <c r="G3" s="86">
        <f>G154</f>
        <v>36897914.29</v>
      </c>
      <c r="H3" s="86">
        <f>H154</f>
        <v>30742790.76</v>
      </c>
      <c r="I3" s="86">
        <f>I154</f>
        <v>83.31850553496422</v>
      </c>
    </row>
    <row r="4" spans="1:9" ht="15.75">
      <c r="A4" s="29" t="s">
        <v>21</v>
      </c>
      <c r="B4" s="33">
        <v>902</v>
      </c>
      <c r="C4" s="34" t="s">
        <v>22</v>
      </c>
      <c r="D4" s="35" t="s">
        <v>18</v>
      </c>
      <c r="E4" s="35" t="s">
        <v>19</v>
      </c>
      <c r="F4" s="35" t="s">
        <v>20</v>
      </c>
      <c r="G4" s="36">
        <f>G5+G11+G21+G30</f>
        <v>13318247.89</v>
      </c>
      <c r="H4" s="36">
        <f>H5+H11+H21+H30</f>
        <v>12158242.79</v>
      </c>
      <c r="I4" s="37">
        <f>H4/G4*100</f>
        <v>91.29010730554887</v>
      </c>
    </row>
    <row r="5" spans="1:9" ht="63">
      <c r="A5" s="29" t="s">
        <v>23</v>
      </c>
      <c r="B5" s="33">
        <v>902</v>
      </c>
      <c r="C5" s="34" t="s">
        <v>22</v>
      </c>
      <c r="D5" s="35" t="s">
        <v>24</v>
      </c>
      <c r="E5" s="38">
        <v>0</v>
      </c>
      <c r="F5" s="35" t="s">
        <v>20</v>
      </c>
      <c r="G5" s="36">
        <f aca="true" t="shared" si="0" ref="G5:H9">G6</f>
        <v>1256000</v>
      </c>
      <c r="H5" s="36">
        <f t="shared" si="0"/>
        <v>1255853.11</v>
      </c>
      <c r="I5" s="85">
        <f>H5/G5*100</f>
        <v>99.98830493630574</v>
      </c>
    </row>
    <row r="6" spans="1:9" ht="31.5">
      <c r="A6" s="44" t="s">
        <v>25</v>
      </c>
      <c r="B6" s="27">
        <v>902</v>
      </c>
      <c r="C6" s="30" t="s">
        <v>22</v>
      </c>
      <c r="D6" s="31" t="s">
        <v>24</v>
      </c>
      <c r="E6" s="40">
        <v>9900000</v>
      </c>
      <c r="F6" s="31" t="s">
        <v>20</v>
      </c>
      <c r="G6" s="41">
        <f t="shared" si="0"/>
        <v>1256000</v>
      </c>
      <c r="H6" s="41">
        <f t="shared" si="0"/>
        <v>1255853.11</v>
      </c>
      <c r="I6" s="37">
        <f aca="true" t="shared" si="1" ref="I6:I69">H6/G6*100</f>
        <v>99.98830493630574</v>
      </c>
    </row>
    <row r="7" spans="1:9" ht="31.5">
      <c r="A7" s="39" t="s">
        <v>26</v>
      </c>
      <c r="B7" s="27">
        <v>902</v>
      </c>
      <c r="C7" s="30" t="s">
        <v>22</v>
      </c>
      <c r="D7" s="31" t="s">
        <v>24</v>
      </c>
      <c r="E7" s="40">
        <v>9990000</v>
      </c>
      <c r="F7" s="31" t="s">
        <v>20</v>
      </c>
      <c r="G7" s="41">
        <f t="shared" si="0"/>
        <v>1256000</v>
      </c>
      <c r="H7" s="41">
        <f t="shared" si="0"/>
        <v>1255853.11</v>
      </c>
      <c r="I7" s="37">
        <f t="shared" si="1"/>
        <v>99.98830493630574</v>
      </c>
    </row>
    <row r="8" spans="1:9" ht="31.5">
      <c r="A8" s="39" t="s">
        <v>27</v>
      </c>
      <c r="B8" s="27">
        <v>902</v>
      </c>
      <c r="C8" s="30" t="s">
        <v>22</v>
      </c>
      <c r="D8" s="31" t="s">
        <v>24</v>
      </c>
      <c r="E8" s="40">
        <v>9991001</v>
      </c>
      <c r="F8" s="31" t="s">
        <v>20</v>
      </c>
      <c r="G8" s="41">
        <f t="shared" si="0"/>
        <v>1256000</v>
      </c>
      <c r="H8" s="41">
        <f t="shared" si="0"/>
        <v>1255853.11</v>
      </c>
      <c r="I8" s="37">
        <f t="shared" si="1"/>
        <v>99.98830493630574</v>
      </c>
    </row>
    <row r="9" spans="1:9" ht="114" customHeight="1">
      <c r="A9" s="42" t="s">
        <v>28</v>
      </c>
      <c r="B9" s="27">
        <v>902</v>
      </c>
      <c r="C9" s="30" t="s">
        <v>22</v>
      </c>
      <c r="D9" s="31" t="s">
        <v>24</v>
      </c>
      <c r="E9" s="40">
        <v>9991001</v>
      </c>
      <c r="F9" s="31" t="s">
        <v>29</v>
      </c>
      <c r="G9" s="41">
        <f t="shared" si="0"/>
        <v>1256000</v>
      </c>
      <c r="H9" s="41">
        <f t="shared" si="0"/>
        <v>1255853.11</v>
      </c>
      <c r="I9" s="37">
        <f t="shared" si="1"/>
        <v>99.98830493630574</v>
      </c>
    </row>
    <row r="10" spans="1:9" ht="47.25">
      <c r="A10" s="42" t="s">
        <v>30</v>
      </c>
      <c r="B10" s="27">
        <v>902</v>
      </c>
      <c r="C10" s="30" t="s">
        <v>22</v>
      </c>
      <c r="D10" s="31" t="s">
        <v>24</v>
      </c>
      <c r="E10" s="40">
        <v>9991001</v>
      </c>
      <c r="F10" s="31" t="s">
        <v>31</v>
      </c>
      <c r="G10" s="41">
        <v>1256000</v>
      </c>
      <c r="H10" s="41">
        <v>1255853.11</v>
      </c>
      <c r="I10" s="37">
        <f t="shared" si="1"/>
        <v>99.98830493630574</v>
      </c>
    </row>
    <row r="11" spans="1:9" ht="94.5">
      <c r="A11" s="43" t="s">
        <v>32</v>
      </c>
      <c r="B11" s="33">
        <v>902</v>
      </c>
      <c r="C11" s="34" t="s">
        <v>22</v>
      </c>
      <c r="D11" s="35" t="s">
        <v>33</v>
      </c>
      <c r="E11" s="38">
        <v>0</v>
      </c>
      <c r="F11" s="35" t="s">
        <v>20</v>
      </c>
      <c r="G11" s="36">
        <f aca="true" t="shared" si="2" ref="G11:H13">G12</f>
        <v>6438947.89</v>
      </c>
      <c r="H11" s="36">
        <f t="shared" si="2"/>
        <v>6341656.35</v>
      </c>
      <c r="I11" s="85">
        <f t="shared" si="1"/>
        <v>98.4890149499253</v>
      </c>
    </row>
    <row r="12" spans="1:9" ht="31.5">
      <c r="A12" s="39" t="s">
        <v>25</v>
      </c>
      <c r="B12" s="27">
        <v>902</v>
      </c>
      <c r="C12" s="30" t="s">
        <v>22</v>
      </c>
      <c r="D12" s="31" t="s">
        <v>33</v>
      </c>
      <c r="E12" s="40">
        <v>9900000</v>
      </c>
      <c r="F12" s="31" t="s">
        <v>20</v>
      </c>
      <c r="G12" s="41">
        <f t="shared" si="2"/>
        <v>6438947.89</v>
      </c>
      <c r="H12" s="41">
        <f t="shared" si="2"/>
        <v>6341656.35</v>
      </c>
      <c r="I12" s="37">
        <f t="shared" si="1"/>
        <v>98.4890149499253</v>
      </c>
    </row>
    <row r="13" spans="1:9" ht="31.5">
      <c r="A13" s="39" t="s">
        <v>26</v>
      </c>
      <c r="B13" s="27">
        <v>902</v>
      </c>
      <c r="C13" s="30" t="s">
        <v>22</v>
      </c>
      <c r="D13" s="31" t="s">
        <v>33</v>
      </c>
      <c r="E13" s="40">
        <v>9990000</v>
      </c>
      <c r="F13" s="31" t="s">
        <v>20</v>
      </c>
      <c r="G13" s="41">
        <f t="shared" si="2"/>
        <v>6438947.89</v>
      </c>
      <c r="H13" s="41">
        <f t="shared" si="2"/>
        <v>6341656.35</v>
      </c>
      <c r="I13" s="37">
        <f t="shared" si="1"/>
        <v>98.4890149499253</v>
      </c>
    </row>
    <row r="14" spans="1:9" ht="78.75">
      <c r="A14" s="39" t="s">
        <v>34</v>
      </c>
      <c r="B14" s="27">
        <v>902</v>
      </c>
      <c r="C14" s="30" t="s">
        <v>22</v>
      </c>
      <c r="D14" s="31" t="s">
        <v>33</v>
      </c>
      <c r="E14" s="40">
        <v>9991002</v>
      </c>
      <c r="F14" s="31" t="s">
        <v>20</v>
      </c>
      <c r="G14" s="41">
        <f>G15+G17+G19</f>
        <v>6438947.89</v>
      </c>
      <c r="H14" s="41">
        <f>H15+H17+H19</f>
        <v>6341656.35</v>
      </c>
      <c r="I14" s="37">
        <f t="shared" si="1"/>
        <v>98.4890149499253</v>
      </c>
    </row>
    <row r="15" spans="1:9" ht="126">
      <c r="A15" s="42" t="s">
        <v>28</v>
      </c>
      <c r="B15" s="27">
        <v>902</v>
      </c>
      <c r="C15" s="30" t="s">
        <v>22</v>
      </c>
      <c r="D15" s="31" t="s">
        <v>33</v>
      </c>
      <c r="E15" s="40">
        <v>9991002</v>
      </c>
      <c r="F15" s="31" t="s">
        <v>29</v>
      </c>
      <c r="G15" s="41">
        <f>G16</f>
        <v>6031006</v>
      </c>
      <c r="H15" s="41">
        <f>H16</f>
        <v>5941418.46</v>
      </c>
      <c r="I15" s="37">
        <f t="shared" si="1"/>
        <v>98.51455064047357</v>
      </c>
    </row>
    <row r="16" spans="1:9" ht="47.25">
      <c r="A16" s="42" t="s">
        <v>30</v>
      </c>
      <c r="B16" s="27">
        <v>902</v>
      </c>
      <c r="C16" s="30" t="s">
        <v>22</v>
      </c>
      <c r="D16" s="31" t="s">
        <v>33</v>
      </c>
      <c r="E16" s="40">
        <v>9991002</v>
      </c>
      <c r="F16" s="31" t="s">
        <v>31</v>
      </c>
      <c r="G16" s="41">
        <v>6031006</v>
      </c>
      <c r="H16" s="41">
        <v>5941418.46</v>
      </c>
      <c r="I16" s="37">
        <f t="shared" si="1"/>
        <v>98.51455064047357</v>
      </c>
    </row>
    <row r="17" spans="1:9" ht="47.25">
      <c r="A17" s="42" t="s">
        <v>35</v>
      </c>
      <c r="B17" s="27">
        <v>902</v>
      </c>
      <c r="C17" s="30" t="s">
        <v>22</v>
      </c>
      <c r="D17" s="31" t="s">
        <v>33</v>
      </c>
      <c r="E17" s="40">
        <v>9991002</v>
      </c>
      <c r="F17" s="31" t="s">
        <v>36</v>
      </c>
      <c r="G17" s="41">
        <f>G18</f>
        <v>385212.89</v>
      </c>
      <c r="H17" s="41">
        <f>H18</f>
        <v>383212.89</v>
      </c>
      <c r="I17" s="37">
        <f t="shared" si="1"/>
        <v>99.4808065742556</v>
      </c>
    </row>
    <row r="18" spans="1:9" ht="63">
      <c r="A18" s="42" t="s">
        <v>37</v>
      </c>
      <c r="B18" s="27">
        <v>902</v>
      </c>
      <c r="C18" s="30" t="s">
        <v>22</v>
      </c>
      <c r="D18" s="31" t="s">
        <v>33</v>
      </c>
      <c r="E18" s="40">
        <v>9991002</v>
      </c>
      <c r="F18" s="31" t="s">
        <v>38</v>
      </c>
      <c r="G18" s="41">
        <v>385212.89</v>
      </c>
      <c r="H18" s="41">
        <v>383212.89</v>
      </c>
      <c r="I18" s="37">
        <f t="shared" si="1"/>
        <v>99.4808065742556</v>
      </c>
    </row>
    <row r="19" spans="1:9" ht="15.75">
      <c r="A19" s="42" t="s">
        <v>39</v>
      </c>
      <c r="B19" s="27">
        <v>902</v>
      </c>
      <c r="C19" s="30" t="s">
        <v>22</v>
      </c>
      <c r="D19" s="31" t="s">
        <v>33</v>
      </c>
      <c r="E19" s="40">
        <v>9991002</v>
      </c>
      <c r="F19" s="31" t="s">
        <v>40</v>
      </c>
      <c r="G19" s="41">
        <f>G20</f>
        <v>22729</v>
      </c>
      <c r="H19" s="41">
        <f>H20</f>
        <v>17025</v>
      </c>
      <c r="I19" s="37">
        <f t="shared" si="1"/>
        <v>74.90430727264727</v>
      </c>
    </row>
    <row r="20" spans="1:9" ht="31.5">
      <c r="A20" s="42" t="s">
        <v>41</v>
      </c>
      <c r="B20" s="27">
        <v>902</v>
      </c>
      <c r="C20" s="30" t="s">
        <v>22</v>
      </c>
      <c r="D20" s="31" t="s">
        <v>33</v>
      </c>
      <c r="E20" s="40">
        <v>9991002</v>
      </c>
      <c r="F20" s="31" t="s">
        <v>42</v>
      </c>
      <c r="G20" s="41">
        <v>22729</v>
      </c>
      <c r="H20" s="41">
        <v>17025</v>
      </c>
      <c r="I20" s="37">
        <f t="shared" si="1"/>
        <v>74.90430727264727</v>
      </c>
    </row>
    <row r="21" spans="1:9" ht="31.5">
      <c r="A21" s="46" t="s">
        <v>198</v>
      </c>
      <c r="B21" s="33">
        <v>902</v>
      </c>
      <c r="C21" s="34" t="s">
        <v>22</v>
      </c>
      <c r="D21" s="35" t="s">
        <v>199</v>
      </c>
      <c r="E21" s="38">
        <v>0</v>
      </c>
      <c r="F21" s="35" t="s">
        <v>20</v>
      </c>
      <c r="G21" s="36">
        <f>G22</f>
        <v>645000</v>
      </c>
      <c r="H21" s="36">
        <f>H22</f>
        <v>645000</v>
      </c>
      <c r="I21" s="85">
        <f t="shared" si="1"/>
        <v>100</v>
      </c>
    </row>
    <row r="22" spans="1:9" ht="31.5">
      <c r="A22" s="39" t="s">
        <v>25</v>
      </c>
      <c r="B22" s="27">
        <v>902</v>
      </c>
      <c r="C22" s="30" t="s">
        <v>22</v>
      </c>
      <c r="D22" s="31" t="s">
        <v>199</v>
      </c>
      <c r="E22" s="40">
        <v>9900000</v>
      </c>
      <c r="F22" s="31" t="s">
        <v>20</v>
      </c>
      <c r="G22" s="41">
        <f>G23</f>
        <v>645000</v>
      </c>
      <c r="H22" s="41">
        <f>H23+H27</f>
        <v>645000</v>
      </c>
      <c r="I22" s="37">
        <f t="shared" si="1"/>
        <v>100</v>
      </c>
    </row>
    <row r="23" spans="1:9" ht="31.5">
      <c r="A23" s="39" t="s">
        <v>26</v>
      </c>
      <c r="B23" s="27">
        <v>902</v>
      </c>
      <c r="C23" s="30" t="s">
        <v>22</v>
      </c>
      <c r="D23" s="31" t="s">
        <v>199</v>
      </c>
      <c r="E23" s="40">
        <v>9990000</v>
      </c>
      <c r="F23" s="31" t="s">
        <v>20</v>
      </c>
      <c r="G23" s="41">
        <f>G26+G29</f>
        <v>645000</v>
      </c>
      <c r="H23" s="41">
        <f>H24</f>
        <v>322500</v>
      </c>
      <c r="I23" s="37">
        <f t="shared" si="1"/>
        <v>50</v>
      </c>
    </row>
    <row r="24" spans="1:9" ht="47.25">
      <c r="A24" s="42" t="s">
        <v>200</v>
      </c>
      <c r="B24" s="27">
        <v>902</v>
      </c>
      <c r="C24" s="30" t="s">
        <v>22</v>
      </c>
      <c r="D24" s="31" t="s">
        <v>199</v>
      </c>
      <c r="E24" s="40">
        <v>9990002</v>
      </c>
      <c r="F24" s="31" t="s">
        <v>20</v>
      </c>
      <c r="G24" s="41">
        <f>G25</f>
        <v>322500</v>
      </c>
      <c r="H24" s="41">
        <f>H26</f>
        <v>322500</v>
      </c>
      <c r="I24" s="37">
        <f t="shared" si="1"/>
        <v>100</v>
      </c>
    </row>
    <row r="25" spans="1:9" ht="15.75">
      <c r="A25" s="42" t="s">
        <v>39</v>
      </c>
      <c r="B25" s="27">
        <v>902</v>
      </c>
      <c r="C25" s="30" t="s">
        <v>22</v>
      </c>
      <c r="D25" s="31" t="s">
        <v>199</v>
      </c>
      <c r="E25" s="40">
        <v>9990002</v>
      </c>
      <c r="F25" s="31" t="s">
        <v>40</v>
      </c>
      <c r="G25" s="41">
        <f>G26</f>
        <v>322500</v>
      </c>
      <c r="H25" s="41">
        <f>H26</f>
        <v>322500</v>
      </c>
      <c r="I25" s="37">
        <f t="shared" si="1"/>
        <v>100</v>
      </c>
    </row>
    <row r="26" spans="1:9" ht="15.75">
      <c r="A26" s="42" t="s">
        <v>201</v>
      </c>
      <c r="B26" s="27">
        <v>902</v>
      </c>
      <c r="C26" s="30" t="s">
        <v>22</v>
      </c>
      <c r="D26" s="31" t="s">
        <v>199</v>
      </c>
      <c r="E26" s="40">
        <v>9990002</v>
      </c>
      <c r="F26" s="31" t="s">
        <v>202</v>
      </c>
      <c r="G26" s="41">
        <v>322500</v>
      </c>
      <c r="H26" s="41">
        <v>322500</v>
      </c>
      <c r="I26" s="37">
        <f t="shared" si="1"/>
        <v>100</v>
      </c>
    </row>
    <row r="27" spans="1:9" ht="31.5">
      <c r="A27" s="42" t="s">
        <v>203</v>
      </c>
      <c r="B27" s="27">
        <v>902</v>
      </c>
      <c r="C27" s="30" t="s">
        <v>22</v>
      </c>
      <c r="D27" s="31" t="s">
        <v>199</v>
      </c>
      <c r="E27" s="40">
        <v>9990003</v>
      </c>
      <c r="F27" s="31" t="s">
        <v>20</v>
      </c>
      <c r="G27" s="41">
        <f>G28</f>
        <v>322500</v>
      </c>
      <c r="H27" s="41">
        <f>H28</f>
        <v>322500</v>
      </c>
      <c r="I27" s="37">
        <f t="shared" si="1"/>
        <v>100</v>
      </c>
    </row>
    <row r="28" spans="1:9" ht="15.75">
      <c r="A28" s="42" t="s">
        <v>39</v>
      </c>
      <c r="B28" s="27">
        <v>902</v>
      </c>
      <c r="C28" s="30" t="s">
        <v>22</v>
      </c>
      <c r="D28" s="31" t="s">
        <v>199</v>
      </c>
      <c r="E28" s="40">
        <v>9990003</v>
      </c>
      <c r="F28" s="31" t="s">
        <v>40</v>
      </c>
      <c r="G28" s="41">
        <f>G29</f>
        <v>322500</v>
      </c>
      <c r="H28" s="41">
        <f>H29</f>
        <v>322500</v>
      </c>
      <c r="I28" s="37">
        <f t="shared" si="1"/>
        <v>100</v>
      </c>
    </row>
    <row r="29" spans="1:9" ht="15.75">
      <c r="A29" s="42" t="s">
        <v>201</v>
      </c>
      <c r="B29" s="27">
        <v>902</v>
      </c>
      <c r="C29" s="30" t="s">
        <v>22</v>
      </c>
      <c r="D29" s="31" t="s">
        <v>199</v>
      </c>
      <c r="E29" s="40">
        <v>9990003</v>
      </c>
      <c r="F29" s="31" t="s">
        <v>202</v>
      </c>
      <c r="G29" s="41">
        <v>322500</v>
      </c>
      <c r="H29" s="41">
        <v>322500</v>
      </c>
      <c r="I29" s="37">
        <f t="shared" si="1"/>
        <v>100</v>
      </c>
    </row>
    <row r="30" spans="1:9" ht="31.5">
      <c r="A30" s="43" t="s">
        <v>43</v>
      </c>
      <c r="B30" s="33">
        <v>902</v>
      </c>
      <c r="C30" s="34" t="s">
        <v>22</v>
      </c>
      <c r="D30" s="35" t="s">
        <v>44</v>
      </c>
      <c r="E30" s="38">
        <v>0</v>
      </c>
      <c r="F30" s="35" t="s">
        <v>20</v>
      </c>
      <c r="G30" s="36">
        <f>G31</f>
        <v>4978300</v>
      </c>
      <c r="H30" s="36">
        <f>H31</f>
        <v>3915733.33</v>
      </c>
      <c r="I30" s="85">
        <f t="shared" si="1"/>
        <v>78.656033786634</v>
      </c>
    </row>
    <row r="31" spans="1:9" ht="31.5">
      <c r="A31" s="39" t="s">
        <v>25</v>
      </c>
      <c r="B31" s="27">
        <v>902</v>
      </c>
      <c r="C31" s="30" t="s">
        <v>22</v>
      </c>
      <c r="D31" s="31" t="s">
        <v>44</v>
      </c>
      <c r="E31" s="40">
        <v>9900000</v>
      </c>
      <c r="F31" s="31" t="s">
        <v>20</v>
      </c>
      <c r="G31" s="41">
        <f>G32</f>
        <v>4978300</v>
      </c>
      <c r="H31" s="41">
        <f>H32</f>
        <v>3915733.33</v>
      </c>
      <c r="I31" s="37">
        <f t="shared" si="1"/>
        <v>78.656033786634</v>
      </c>
    </row>
    <row r="32" spans="1:9" ht="31.5">
      <c r="A32" s="39" t="s">
        <v>26</v>
      </c>
      <c r="B32" s="33">
        <v>902</v>
      </c>
      <c r="C32" s="30" t="s">
        <v>22</v>
      </c>
      <c r="D32" s="31" t="s">
        <v>44</v>
      </c>
      <c r="E32" s="40">
        <v>9990000</v>
      </c>
      <c r="F32" s="31" t="s">
        <v>20</v>
      </c>
      <c r="G32" s="41">
        <f>G36+G39+G33</f>
        <v>4978300</v>
      </c>
      <c r="H32" s="41">
        <f>H36+H39+H33</f>
        <v>3915733.33</v>
      </c>
      <c r="I32" s="37">
        <f t="shared" si="1"/>
        <v>78.656033786634</v>
      </c>
    </row>
    <row r="33" spans="1:9" ht="63">
      <c r="A33" s="44" t="s">
        <v>46</v>
      </c>
      <c r="B33" s="33">
        <v>902</v>
      </c>
      <c r="C33" s="34" t="s">
        <v>22</v>
      </c>
      <c r="D33" s="35" t="s">
        <v>44</v>
      </c>
      <c r="E33" s="38">
        <v>9991003</v>
      </c>
      <c r="F33" s="35" t="s">
        <v>20</v>
      </c>
      <c r="G33" s="36">
        <f>G34</f>
        <v>70000</v>
      </c>
      <c r="H33" s="36">
        <f>H34</f>
        <v>0</v>
      </c>
      <c r="I33" s="85">
        <f t="shared" si="1"/>
        <v>0</v>
      </c>
    </row>
    <row r="34" spans="1:9" ht="47.25">
      <c r="A34" s="42" t="s">
        <v>35</v>
      </c>
      <c r="B34" s="27">
        <v>902</v>
      </c>
      <c r="C34" s="30" t="s">
        <v>22</v>
      </c>
      <c r="D34" s="31" t="s">
        <v>44</v>
      </c>
      <c r="E34" s="40">
        <v>9991003</v>
      </c>
      <c r="F34" s="31" t="s">
        <v>36</v>
      </c>
      <c r="G34" s="41">
        <f>G35</f>
        <v>70000</v>
      </c>
      <c r="H34" s="41">
        <f>H35</f>
        <v>0</v>
      </c>
      <c r="I34" s="37">
        <f t="shared" si="1"/>
        <v>0</v>
      </c>
    </row>
    <row r="35" spans="1:9" ht="63">
      <c r="A35" s="42" t="s">
        <v>37</v>
      </c>
      <c r="B35" s="27">
        <v>902</v>
      </c>
      <c r="C35" s="30" t="s">
        <v>22</v>
      </c>
      <c r="D35" s="31" t="s">
        <v>44</v>
      </c>
      <c r="E35" s="40">
        <v>9991003</v>
      </c>
      <c r="F35" s="31" t="s">
        <v>38</v>
      </c>
      <c r="G35" s="41">
        <v>70000</v>
      </c>
      <c r="H35" s="41">
        <v>0</v>
      </c>
      <c r="I35" s="37">
        <f t="shared" si="1"/>
        <v>0</v>
      </c>
    </row>
    <row r="36" spans="1:9" ht="47.25">
      <c r="A36" s="44" t="s">
        <v>47</v>
      </c>
      <c r="B36" s="33">
        <v>902</v>
      </c>
      <c r="C36" s="34" t="s">
        <v>22</v>
      </c>
      <c r="D36" s="35" t="s">
        <v>44</v>
      </c>
      <c r="E36" s="38">
        <v>9991004</v>
      </c>
      <c r="F36" s="35" t="s">
        <v>20</v>
      </c>
      <c r="G36" s="36">
        <f>G38</f>
        <v>1203600</v>
      </c>
      <c r="H36" s="36">
        <f>H37</f>
        <v>420435.8</v>
      </c>
      <c r="I36" s="85">
        <f t="shared" si="1"/>
        <v>34.93152210036557</v>
      </c>
    </row>
    <row r="37" spans="1:9" ht="15.75">
      <c r="A37" s="42" t="s">
        <v>39</v>
      </c>
      <c r="B37" s="27">
        <v>902</v>
      </c>
      <c r="C37" s="30" t="s">
        <v>22</v>
      </c>
      <c r="D37" s="31" t="s">
        <v>44</v>
      </c>
      <c r="E37" s="40">
        <v>9991004</v>
      </c>
      <c r="F37" s="31" t="s">
        <v>40</v>
      </c>
      <c r="G37" s="41">
        <f>G38</f>
        <v>1203600</v>
      </c>
      <c r="H37" s="41">
        <f>H38</f>
        <v>420435.8</v>
      </c>
      <c r="I37" s="37">
        <f t="shared" si="1"/>
        <v>34.93152210036557</v>
      </c>
    </row>
    <row r="38" spans="1:9" ht="15.75">
      <c r="A38" s="45" t="s">
        <v>204</v>
      </c>
      <c r="B38" s="27">
        <v>902</v>
      </c>
      <c r="C38" s="30" t="s">
        <v>22</v>
      </c>
      <c r="D38" s="31" t="s">
        <v>44</v>
      </c>
      <c r="E38" s="40">
        <v>9991004</v>
      </c>
      <c r="F38" s="31" t="s">
        <v>48</v>
      </c>
      <c r="G38" s="41">
        <v>1203600</v>
      </c>
      <c r="H38" s="41">
        <v>420435.8</v>
      </c>
      <c r="I38" s="37">
        <f t="shared" si="1"/>
        <v>34.93152210036557</v>
      </c>
    </row>
    <row r="39" spans="1:9" ht="63">
      <c r="A39" s="44" t="s">
        <v>49</v>
      </c>
      <c r="B39" s="33">
        <v>902</v>
      </c>
      <c r="C39" s="34" t="s">
        <v>22</v>
      </c>
      <c r="D39" s="35" t="s">
        <v>44</v>
      </c>
      <c r="E39" s="38">
        <v>9997059</v>
      </c>
      <c r="F39" s="35" t="s">
        <v>20</v>
      </c>
      <c r="G39" s="36">
        <f>G40+G42+G44</f>
        <v>3704700</v>
      </c>
      <c r="H39" s="36">
        <f>H40+H42+H44</f>
        <v>3495297.5300000003</v>
      </c>
      <c r="I39" s="85">
        <f t="shared" si="1"/>
        <v>94.3476537911302</v>
      </c>
    </row>
    <row r="40" spans="1:9" ht="126">
      <c r="A40" s="42" t="s">
        <v>28</v>
      </c>
      <c r="B40" s="27">
        <v>902</v>
      </c>
      <c r="C40" s="30" t="s">
        <v>22</v>
      </c>
      <c r="D40" s="31" t="s">
        <v>44</v>
      </c>
      <c r="E40" s="40">
        <v>9997059</v>
      </c>
      <c r="F40" s="31" t="s">
        <v>29</v>
      </c>
      <c r="G40" s="41">
        <f>G41</f>
        <v>2224000</v>
      </c>
      <c r="H40" s="41">
        <f>H41</f>
        <v>2100967.69</v>
      </c>
      <c r="I40" s="37">
        <f t="shared" si="1"/>
        <v>94.46797167266186</v>
      </c>
    </row>
    <row r="41" spans="1:9" ht="31.5">
      <c r="A41" s="42" t="s">
        <v>50</v>
      </c>
      <c r="B41" s="27">
        <v>902</v>
      </c>
      <c r="C41" s="30" t="s">
        <v>22</v>
      </c>
      <c r="D41" s="31" t="s">
        <v>44</v>
      </c>
      <c r="E41" s="40">
        <v>9997059</v>
      </c>
      <c r="F41" s="31" t="s">
        <v>51</v>
      </c>
      <c r="G41" s="41">
        <v>2224000</v>
      </c>
      <c r="H41" s="41">
        <v>2100967.69</v>
      </c>
      <c r="I41" s="37">
        <f t="shared" si="1"/>
        <v>94.46797167266186</v>
      </c>
    </row>
    <row r="42" spans="1:9" ht="47.25">
      <c r="A42" s="42" t="s">
        <v>35</v>
      </c>
      <c r="B42" s="27">
        <v>902</v>
      </c>
      <c r="C42" s="30" t="s">
        <v>22</v>
      </c>
      <c r="D42" s="31" t="s">
        <v>44</v>
      </c>
      <c r="E42" s="40">
        <v>9997059</v>
      </c>
      <c r="F42" s="31" t="s">
        <v>36</v>
      </c>
      <c r="G42" s="41">
        <f>G43</f>
        <v>1436700</v>
      </c>
      <c r="H42" s="41">
        <f>H43</f>
        <v>1354860.64</v>
      </c>
      <c r="I42" s="37">
        <f t="shared" si="1"/>
        <v>94.30365699171712</v>
      </c>
    </row>
    <row r="43" spans="1:9" ht="63">
      <c r="A43" s="42" t="s">
        <v>37</v>
      </c>
      <c r="B43" s="27">
        <v>902</v>
      </c>
      <c r="C43" s="30" t="s">
        <v>22</v>
      </c>
      <c r="D43" s="31" t="s">
        <v>44</v>
      </c>
      <c r="E43" s="40">
        <v>9997059</v>
      </c>
      <c r="F43" s="31" t="s">
        <v>38</v>
      </c>
      <c r="G43" s="41">
        <v>1436700</v>
      </c>
      <c r="H43" s="41">
        <v>1354860.64</v>
      </c>
      <c r="I43" s="37">
        <f t="shared" si="1"/>
        <v>94.30365699171712</v>
      </c>
    </row>
    <row r="44" spans="1:9" ht="15.75">
      <c r="A44" s="42" t="s">
        <v>39</v>
      </c>
      <c r="B44" s="27">
        <v>902</v>
      </c>
      <c r="C44" s="30" t="s">
        <v>22</v>
      </c>
      <c r="D44" s="31" t="s">
        <v>44</v>
      </c>
      <c r="E44" s="40">
        <v>9997059</v>
      </c>
      <c r="F44" s="31" t="s">
        <v>40</v>
      </c>
      <c r="G44" s="41">
        <f>G45</f>
        <v>44000</v>
      </c>
      <c r="H44" s="41">
        <f>H45</f>
        <v>39469.2</v>
      </c>
      <c r="I44" s="37">
        <f t="shared" si="1"/>
        <v>89.70272727272727</v>
      </c>
    </row>
    <row r="45" spans="1:9" ht="31.5">
      <c r="A45" s="42" t="s">
        <v>41</v>
      </c>
      <c r="B45" s="27">
        <v>902</v>
      </c>
      <c r="C45" s="30" t="s">
        <v>22</v>
      </c>
      <c r="D45" s="31" t="s">
        <v>44</v>
      </c>
      <c r="E45" s="40">
        <v>9997059</v>
      </c>
      <c r="F45" s="31" t="s">
        <v>42</v>
      </c>
      <c r="G45" s="41">
        <v>44000</v>
      </c>
      <c r="H45" s="41">
        <v>39469.2</v>
      </c>
      <c r="I45" s="37">
        <f t="shared" si="1"/>
        <v>89.70272727272727</v>
      </c>
    </row>
    <row r="46" spans="1:9" ht="15.75">
      <c r="A46" s="29" t="s">
        <v>52</v>
      </c>
      <c r="B46" s="33">
        <v>902</v>
      </c>
      <c r="C46" s="34" t="s">
        <v>24</v>
      </c>
      <c r="D46" s="35" t="s">
        <v>18</v>
      </c>
      <c r="E46" s="38" t="s">
        <v>19</v>
      </c>
      <c r="F46" s="35" t="s">
        <v>20</v>
      </c>
      <c r="G46" s="36">
        <f aca="true" t="shared" si="3" ref="G46:H49">G47</f>
        <v>471500</v>
      </c>
      <c r="H46" s="36">
        <f t="shared" si="3"/>
        <v>471500</v>
      </c>
      <c r="I46" s="85">
        <f t="shared" si="1"/>
        <v>100</v>
      </c>
    </row>
    <row r="47" spans="1:9" ht="31.5">
      <c r="A47" s="29" t="s">
        <v>53</v>
      </c>
      <c r="B47" s="27">
        <v>902</v>
      </c>
      <c r="C47" s="30" t="s">
        <v>24</v>
      </c>
      <c r="D47" s="31" t="s">
        <v>54</v>
      </c>
      <c r="E47" s="40">
        <v>0</v>
      </c>
      <c r="F47" s="31" t="s">
        <v>20</v>
      </c>
      <c r="G47" s="41">
        <f t="shared" si="3"/>
        <v>471500</v>
      </c>
      <c r="H47" s="41">
        <f t="shared" si="3"/>
        <v>471500</v>
      </c>
      <c r="I47" s="37">
        <f t="shared" si="1"/>
        <v>100</v>
      </c>
    </row>
    <row r="48" spans="1:9" ht="31.5">
      <c r="A48" s="39" t="s">
        <v>25</v>
      </c>
      <c r="B48" s="27">
        <v>902</v>
      </c>
      <c r="C48" s="30" t="s">
        <v>24</v>
      </c>
      <c r="D48" s="31" t="s">
        <v>54</v>
      </c>
      <c r="E48" s="40">
        <v>9900000</v>
      </c>
      <c r="F48" s="31" t="s">
        <v>20</v>
      </c>
      <c r="G48" s="41">
        <f t="shared" si="3"/>
        <v>471500</v>
      </c>
      <c r="H48" s="41">
        <f t="shared" si="3"/>
        <v>471500</v>
      </c>
      <c r="I48" s="37">
        <f t="shared" si="1"/>
        <v>100</v>
      </c>
    </row>
    <row r="49" spans="1:9" ht="31.5">
      <c r="A49" s="39" t="s">
        <v>26</v>
      </c>
      <c r="B49" s="27">
        <v>902</v>
      </c>
      <c r="C49" s="30" t="s">
        <v>24</v>
      </c>
      <c r="D49" s="31" t="s">
        <v>54</v>
      </c>
      <c r="E49" s="40">
        <v>9990000</v>
      </c>
      <c r="F49" s="31" t="s">
        <v>20</v>
      </c>
      <c r="G49" s="41">
        <f t="shared" si="3"/>
        <v>471500</v>
      </c>
      <c r="H49" s="41">
        <f t="shared" si="3"/>
        <v>471500</v>
      </c>
      <c r="I49" s="37">
        <f t="shared" si="1"/>
        <v>100</v>
      </c>
    </row>
    <row r="50" spans="1:9" ht="63">
      <c r="A50" s="39" t="s">
        <v>55</v>
      </c>
      <c r="B50" s="27">
        <v>902</v>
      </c>
      <c r="C50" s="30" t="s">
        <v>24</v>
      </c>
      <c r="D50" s="31" t="s">
        <v>54</v>
      </c>
      <c r="E50" s="40">
        <v>9995118</v>
      </c>
      <c r="F50" s="31" t="s">
        <v>20</v>
      </c>
      <c r="G50" s="41">
        <f>G51+G53</f>
        <v>471500</v>
      </c>
      <c r="H50" s="41">
        <f>H51+H53</f>
        <v>471500</v>
      </c>
      <c r="I50" s="37">
        <f t="shared" si="1"/>
        <v>100</v>
      </c>
    </row>
    <row r="51" spans="1:9" ht="126">
      <c r="A51" s="42" t="s">
        <v>28</v>
      </c>
      <c r="B51" s="27">
        <v>902</v>
      </c>
      <c r="C51" s="30" t="s">
        <v>24</v>
      </c>
      <c r="D51" s="31" t="s">
        <v>54</v>
      </c>
      <c r="E51" s="40">
        <v>9995118</v>
      </c>
      <c r="F51" s="31" t="s">
        <v>29</v>
      </c>
      <c r="G51" s="41">
        <f>G52</f>
        <v>433853.23</v>
      </c>
      <c r="H51" s="41">
        <f>H52</f>
        <v>433853.23</v>
      </c>
      <c r="I51" s="37">
        <f t="shared" si="1"/>
        <v>100</v>
      </c>
    </row>
    <row r="52" spans="1:9" ht="47.25">
      <c r="A52" s="42" t="s">
        <v>30</v>
      </c>
      <c r="B52" s="27">
        <v>902</v>
      </c>
      <c r="C52" s="30" t="s">
        <v>24</v>
      </c>
      <c r="D52" s="31" t="s">
        <v>54</v>
      </c>
      <c r="E52" s="40">
        <v>9995118</v>
      </c>
      <c r="F52" s="31" t="s">
        <v>31</v>
      </c>
      <c r="G52" s="41">
        <v>433853.23</v>
      </c>
      <c r="H52" s="41">
        <v>433853.23</v>
      </c>
      <c r="I52" s="37">
        <f t="shared" si="1"/>
        <v>100</v>
      </c>
    </row>
    <row r="53" spans="1:9" ht="47.25">
      <c r="A53" s="42" t="s">
        <v>35</v>
      </c>
      <c r="B53" s="27">
        <v>902</v>
      </c>
      <c r="C53" s="30" t="s">
        <v>24</v>
      </c>
      <c r="D53" s="31" t="s">
        <v>54</v>
      </c>
      <c r="E53" s="40">
        <v>9995118</v>
      </c>
      <c r="F53" s="31" t="s">
        <v>36</v>
      </c>
      <c r="G53" s="41">
        <f>G54</f>
        <v>37646.77</v>
      </c>
      <c r="H53" s="41">
        <f>H54</f>
        <v>37646.77</v>
      </c>
      <c r="I53" s="37">
        <f t="shared" si="1"/>
        <v>100</v>
      </c>
    </row>
    <row r="54" spans="1:9" ht="63">
      <c r="A54" s="42" t="s">
        <v>37</v>
      </c>
      <c r="B54" s="27">
        <v>902</v>
      </c>
      <c r="C54" s="30" t="s">
        <v>24</v>
      </c>
      <c r="D54" s="31" t="s">
        <v>54</v>
      </c>
      <c r="E54" s="40">
        <v>9995118</v>
      </c>
      <c r="F54" s="31" t="s">
        <v>38</v>
      </c>
      <c r="G54" s="41">
        <v>37646.77</v>
      </c>
      <c r="H54" s="41">
        <v>37646.77</v>
      </c>
      <c r="I54" s="37">
        <f t="shared" si="1"/>
        <v>100</v>
      </c>
    </row>
    <row r="55" spans="1:9" ht="47.25">
      <c r="A55" s="29" t="s">
        <v>56</v>
      </c>
      <c r="B55" s="33">
        <v>902</v>
      </c>
      <c r="C55" s="34" t="s">
        <v>54</v>
      </c>
      <c r="D55" s="35" t="s">
        <v>18</v>
      </c>
      <c r="E55" s="38">
        <v>0</v>
      </c>
      <c r="F55" s="35" t="s">
        <v>20</v>
      </c>
      <c r="G55" s="36">
        <f aca="true" t="shared" si="4" ref="G55:G60">G56</f>
        <v>50000</v>
      </c>
      <c r="H55" s="36">
        <f aca="true" t="shared" si="5" ref="H55:H60">H56</f>
        <v>38090</v>
      </c>
      <c r="I55" s="85">
        <f t="shared" si="1"/>
        <v>76.18</v>
      </c>
    </row>
    <row r="56" spans="1:9" ht="63">
      <c r="A56" s="26" t="s">
        <v>57</v>
      </c>
      <c r="B56" s="27">
        <v>902</v>
      </c>
      <c r="C56" s="30" t="s">
        <v>54</v>
      </c>
      <c r="D56" s="31" t="s">
        <v>58</v>
      </c>
      <c r="E56" s="40">
        <v>0</v>
      </c>
      <c r="F56" s="31" t="s">
        <v>20</v>
      </c>
      <c r="G56" s="41">
        <f t="shared" si="4"/>
        <v>50000</v>
      </c>
      <c r="H56" s="41">
        <f t="shared" si="5"/>
        <v>38090</v>
      </c>
      <c r="I56" s="37">
        <f t="shared" si="1"/>
        <v>76.18</v>
      </c>
    </row>
    <row r="57" spans="1:9" ht="31.5">
      <c r="A57" s="39" t="s">
        <v>25</v>
      </c>
      <c r="B57" s="27">
        <v>902</v>
      </c>
      <c r="C57" s="30" t="s">
        <v>54</v>
      </c>
      <c r="D57" s="31" t="s">
        <v>58</v>
      </c>
      <c r="E57" s="40">
        <v>9900000</v>
      </c>
      <c r="F57" s="31" t="s">
        <v>20</v>
      </c>
      <c r="G57" s="41">
        <f t="shared" si="4"/>
        <v>50000</v>
      </c>
      <c r="H57" s="41">
        <f t="shared" si="5"/>
        <v>38090</v>
      </c>
      <c r="I57" s="37">
        <f t="shared" si="1"/>
        <v>76.18</v>
      </c>
    </row>
    <row r="58" spans="1:9" ht="31.5">
      <c r="A58" s="39" t="s">
        <v>26</v>
      </c>
      <c r="B58" s="27">
        <v>902</v>
      </c>
      <c r="C58" s="30" t="s">
        <v>54</v>
      </c>
      <c r="D58" s="31" t="s">
        <v>58</v>
      </c>
      <c r="E58" s="40">
        <v>9990000</v>
      </c>
      <c r="F58" s="31" t="s">
        <v>20</v>
      </c>
      <c r="G58" s="41">
        <f t="shared" si="4"/>
        <v>50000</v>
      </c>
      <c r="H58" s="41">
        <f t="shared" si="5"/>
        <v>38090</v>
      </c>
      <c r="I58" s="37">
        <f t="shared" si="1"/>
        <v>76.18</v>
      </c>
    </row>
    <row r="59" spans="1:9" ht="78.75">
      <c r="A59" s="39" t="s">
        <v>59</v>
      </c>
      <c r="B59" s="27">
        <v>902</v>
      </c>
      <c r="C59" s="30" t="s">
        <v>54</v>
      </c>
      <c r="D59" s="31" t="s">
        <v>58</v>
      </c>
      <c r="E59" s="40">
        <v>9991005</v>
      </c>
      <c r="F59" s="31" t="s">
        <v>20</v>
      </c>
      <c r="G59" s="41">
        <f t="shared" si="4"/>
        <v>50000</v>
      </c>
      <c r="H59" s="41">
        <f t="shared" si="5"/>
        <v>38090</v>
      </c>
      <c r="I59" s="37">
        <f t="shared" si="1"/>
        <v>76.18</v>
      </c>
    </row>
    <row r="60" spans="1:9" ht="47.25">
      <c r="A60" s="42" t="s">
        <v>35</v>
      </c>
      <c r="B60" s="27">
        <v>902</v>
      </c>
      <c r="C60" s="30" t="s">
        <v>54</v>
      </c>
      <c r="D60" s="31" t="s">
        <v>58</v>
      </c>
      <c r="E60" s="40">
        <v>9991005</v>
      </c>
      <c r="F60" s="31" t="s">
        <v>36</v>
      </c>
      <c r="G60" s="41">
        <f t="shared" si="4"/>
        <v>50000</v>
      </c>
      <c r="H60" s="41">
        <f t="shared" si="5"/>
        <v>38090</v>
      </c>
      <c r="I60" s="37">
        <f t="shared" si="1"/>
        <v>76.18</v>
      </c>
    </row>
    <row r="61" spans="1:9" ht="63">
      <c r="A61" s="42" t="s">
        <v>37</v>
      </c>
      <c r="B61" s="27">
        <v>902</v>
      </c>
      <c r="C61" s="30" t="s">
        <v>54</v>
      </c>
      <c r="D61" s="31" t="s">
        <v>58</v>
      </c>
      <c r="E61" s="40">
        <v>9991005</v>
      </c>
      <c r="F61" s="31" t="s">
        <v>38</v>
      </c>
      <c r="G61" s="41">
        <v>50000</v>
      </c>
      <c r="H61" s="41">
        <v>38090</v>
      </c>
      <c r="I61" s="37">
        <f t="shared" si="1"/>
        <v>76.18</v>
      </c>
    </row>
    <row r="62" spans="1:9" ht="15.75">
      <c r="A62" s="29" t="s">
        <v>60</v>
      </c>
      <c r="B62" s="33">
        <v>902</v>
      </c>
      <c r="C62" s="34" t="s">
        <v>33</v>
      </c>
      <c r="D62" s="35" t="s">
        <v>18</v>
      </c>
      <c r="E62" s="38">
        <v>0</v>
      </c>
      <c r="F62" s="35" t="s">
        <v>20</v>
      </c>
      <c r="G62" s="36">
        <f>G63+G69</f>
        <v>5633421.04</v>
      </c>
      <c r="H62" s="36">
        <f>H63+H69</f>
        <v>5614244.1</v>
      </c>
      <c r="I62" s="85">
        <f t="shared" si="1"/>
        <v>99.65958624672584</v>
      </c>
    </row>
    <row r="63" spans="1:9" ht="15.75">
      <c r="A63" s="29" t="s">
        <v>61</v>
      </c>
      <c r="B63" s="33">
        <v>902</v>
      </c>
      <c r="C63" s="34" t="s">
        <v>33</v>
      </c>
      <c r="D63" s="35" t="s">
        <v>62</v>
      </c>
      <c r="E63" s="38">
        <v>0</v>
      </c>
      <c r="F63" s="35" t="s">
        <v>20</v>
      </c>
      <c r="G63" s="36">
        <f aca="true" t="shared" si="6" ref="G63:H65">G64</f>
        <v>465000</v>
      </c>
      <c r="H63" s="36">
        <f t="shared" si="6"/>
        <v>446337.4</v>
      </c>
      <c r="I63" s="85">
        <f t="shared" si="1"/>
        <v>95.9865376344086</v>
      </c>
    </row>
    <row r="64" spans="1:9" ht="31.5">
      <c r="A64" s="39" t="s">
        <v>25</v>
      </c>
      <c r="B64" s="27">
        <v>902</v>
      </c>
      <c r="C64" s="30" t="s">
        <v>33</v>
      </c>
      <c r="D64" s="31" t="s">
        <v>62</v>
      </c>
      <c r="E64" s="40">
        <v>9900000</v>
      </c>
      <c r="F64" s="31" t="s">
        <v>20</v>
      </c>
      <c r="G64" s="41">
        <f t="shared" si="6"/>
        <v>465000</v>
      </c>
      <c r="H64" s="41">
        <f t="shared" si="6"/>
        <v>446337.4</v>
      </c>
      <c r="I64" s="37">
        <f t="shared" si="1"/>
        <v>95.9865376344086</v>
      </c>
    </row>
    <row r="65" spans="1:9" ht="31.5">
      <c r="A65" s="39" t="s">
        <v>26</v>
      </c>
      <c r="B65" s="27">
        <v>902</v>
      </c>
      <c r="C65" s="30" t="s">
        <v>33</v>
      </c>
      <c r="D65" s="31" t="s">
        <v>62</v>
      </c>
      <c r="E65" s="40">
        <v>9990000</v>
      </c>
      <c r="F65" s="31" t="s">
        <v>20</v>
      </c>
      <c r="G65" s="41">
        <f t="shared" si="6"/>
        <v>465000</v>
      </c>
      <c r="H65" s="41">
        <f t="shared" si="6"/>
        <v>446337.4</v>
      </c>
      <c r="I65" s="37">
        <f t="shared" si="1"/>
        <v>95.9865376344086</v>
      </c>
    </row>
    <row r="66" spans="1:9" ht="31.5">
      <c r="A66" s="39" t="s">
        <v>63</v>
      </c>
      <c r="B66" s="27">
        <v>902</v>
      </c>
      <c r="C66" s="30" t="s">
        <v>33</v>
      </c>
      <c r="D66" s="31" t="s">
        <v>62</v>
      </c>
      <c r="E66" s="40">
        <v>9991006</v>
      </c>
      <c r="F66" s="31" t="s">
        <v>20</v>
      </c>
      <c r="G66" s="41">
        <f>G68</f>
        <v>465000</v>
      </c>
      <c r="H66" s="41">
        <f>H67</f>
        <v>446337.4</v>
      </c>
      <c r="I66" s="37">
        <f t="shared" si="1"/>
        <v>95.9865376344086</v>
      </c>
    </row>
    <row r="67" spans="1:9" ht="15.75">
      <c r="A67" s="42" t="s">
        <v>39</v>
      </c>
      <c r="B67" s="27">
        <v>902</v>
      </c>
      <c r="C67" s="30" t="s">
        <v>33</v>
      </c>
      <c r="D67" s="30" t="s">
        <v>62</v>
      </c>
      <c r="E67" s="40">
        <v>9991006</v>
      </c>
      <c r="F67" s="31" t="s">
        <v>40</v>
      </c>
      <c r="G67" s="41">
        <f>G68</f>
        <v>465000</v>
      </c>
      <c r="H67" s="41">
        <f>H68</f>
        <v>446337.4</v>
      </c>
      <c r="I67" s="37">
        <f t="shared" si="1"/>
        <v>95.9865376344086</v>
      </c>
    </row>
    <row r="68" spans="1:9" ht="78.75">
      <c r="A68" s="26" t="s">
        <v>64</v>
      </c>
      <c r="B68" s="27">
        <v>902</v>
      </c>
      <c r="C68" s="30" t="s">
        <v>33</v>
      </c>
      <c r="D68" s="30" t="s">
        <v>62</v>
      </c>
      <c r="E68" s="40">
        <v>9991006</v>
      </c>
      <c r="F68" s="31" t="s">
        <v>65</v>
      </c>
      <c r="G68" s="41">
        <v>465000</v>
      </c>
      <c r="H68" s="41">
        <v>446337.4</v>
      </c>
      <c r="I68" s="37">
        <f t="shared" si="1"/>
        <v>95.9865376344086</v>
      </c>
    </row>
    <row r="69" spans="1:9" ht="31.5">
      <c r="A69" s="29" t="s">
        <v>66</v>
      </c>
      <c r="B69" s="33">
        <v>902</v>
      </c>
      <c r="C69" s="34" t="s">
        <v>33</v>
      </c>
      <c r="D69" s="34" t="s">
        <v>58</v>
      </c>
      <c r="E69" s="38">
        <v>0</v>
      </c>
      <c r="F69" s="35" t="s">
        <v>20</v>
      </c>
      <c r="G69" s="36">
        <f>G70+G80</f>
        <v>5168421.04</v>
      </c>
      <c r="H69" s="36">
        <f>H70+H80</f>
        <v>5167906.699999999</v>
      </c>
      <c r="I69" s="85">
        <f t="shared" si="1"/>
        <v>99.99004841138095</v>
      </c>
    </row>
    <row r="70" spans="1:9" ht="63">
      <c r="A70" s="44" t="s">
        <v>205</v>
      </c>
      <c r="B70" s="27">
        <v>902</v>
      </c>
      <c r="C70" s="34" t="s">
        <v>33</v>
      </c>
      <c r="D70" s="34" t="s">
        <v>58</v>
      </c>
      <c r="E70" s="38">
        <v>400000</v>
      </c>
      <c r="F70" s="35" t="s">
        <v>20</v>
      </c>
      <c r="G70" s="36">
        <f>G71+G74+G77</f>
        <v>4308421.04</v>
      </c>
      <c r="H70" s="36">
        <f>H71+H74+H77</f>
        <v>4307917.01</v>
      </c>
      <c r="I70" s="85">
        <f aca="true" t="shared" si="7" ref="I70:I133">H70/G70*100</f>
        <v>99.98830128264343</v>
      </c>
    </row>
    <row r="71" spans="1:9" ht="94.5">
      <c r="A71" s="39" t="s">
        <v>67</v>
      </c>
      <c r="B71" s="27">
        <v>902</v>
      </c>
      <c r="C71" s="30" t="s">
        <v>33</v>
      </c>
      <c r="D71" s="30" t="s">
        <v>58</v>
      </c>
      <c r="E71" s="40">
        <v>401007</v>
      </c>
      <c r="F71" s="31" t="s">
        <v>20</v>
      </c>
      <c r="G71" s="41">
        <f>G72</f>
        <v>1100585.04</v>
      </c>
      <c r="H71" s="41">
        <f>H72</f>
        <v>1100081.74</v>
      </c>
      <c r="I71" s="37">
        <f t="shared" si="7"/>
        <v>99.95426977637275</v>
      </c>
    </row>
    <row r="72" spans="1:9" ht="47.25">
      <c r="A72" s="42" t="s">
        <v>35</v>
      </c>
      <c r="B72" s="27">
        <v>902</v>
      </c>
      <c r="C72" s="30" t="s">
        <v>33</v>
      </c>
      <c r="D72" s="30" t="s">
        <v>58</v>
      </c>
      <c r="E72" s="40">
        <v>401007</v>
      </c>
      <c r="F72" s="31" t="s">
        <v>36</v>
      </c>
      <c r="G72" s="41">
        <f>G73</f>
        <v>1100585.04</v>
      </c>
      <c r="H72" s="41">
        <f>H73</f>
        <v>1100081.74</v>
      </c>
      <c r="I72" s="37">
        <f t="shared" si="7"/>
        <v>99.95426977637275</v>
      </c>
    </row>
    <row r="73" spans="1:9" ht="63">
      <c r="A73" s="42" t="s">
        <v>37</v>
      </c>
      <c r="B73" s="27">
        <v>902</v>
      </c>
      <c r="C73" s="30" t="s">
        <v>33</v>
      </c>
      <c r="D73" s="30" t="s">
        <v>58</v>
      </c>
      <c r="E73" s="40">
        <v>401007</v>
      </c>
      <c r="F73" s="31" t="s">
        <v>38</v>
      </c>
      <c r="G73" s="41">
        <v>1100585.04</v>
      </c>
      <c r="H73" s="41">
        <v>1100081.74</v>
      </c>
      <c r="I73" s="37">
        <f t="shared" si="7"/>
        <v>99.95426977637275</v>
      </c>
    </row>
    <row r="74" spans="1:9" ht="47.25">
      <c r="A74" s="39" t="s">
        <v>68</v>
      </c>
      <c r="B74" s="27">
        <v>902</v>
      </c>
      <c r="C74" s="30" t="s">
        <v>33</v>
      </c>
      <c r="D74" s="30" t="s">
        <v>58</v>
      </c>
      <c r="E74" s="40">
        <v>402014</v>
      </c>
      <c r="F74" s="31" t="s">
        <v>20</v>
      </c>
      <c r="G74" s="41">
        <f>G76</f>
        <v>1676570.6</v>
      </c>
      <c r="H74" s="41">
        <f>H75</f>
        <v>1676569.97</v>
      </c>
      <c r="I74" s="37">
        <f t="shared" si="7"/>
        <v>99.9999624232943</v>
      </c>
    </row>
    <row r="75" spans="1:9" ht="47.25">
      <c r="A75" s="42" t="s">
        <v>35</v>
      </c>
      <c r="B75" s="27">
        <v>902</v>
      </c>
      <c r="C75" s="30" t="s">
        <v>33</v>
      </c>
      <c r="D75" s="30" t="s">
        <v>58</v>
      </c>
      <c r="E75" s="40">
        <v>402014</v>
      </c>
      <c r="F75" s="31" t="s">
        <v>36</v>
      </c>
      <c r="G75" s="41">
        <f>G76</f>
        <v>1676570.6</v>
      </c>
      <c r="H75" s="41">
        <f>H76</f>
        <v>1676569.97</v>
      </c>
      <c r="I75" s="37">
        <f t="shared" si="7"/>
        <v>99.9999624232943</v>
      </c>
    </row>
    <row r="76" spans="1:9" ht="63">
      <c r="A76" s="42" t="s">
        <v>37</v>
      </c>
      <c r="B76" s="27">
        <v>902</v>
      </c>
      <c r="C76" s="30" t="s">
        <v>33</v>
      </c>
      <c r="D76" s="30" t="s">
        <v>58</v>
      </c>
      <c r="E76" s="40">
        <v>402014</v>
      </c>
      <c r="F76" s="31" t="s">
        <v>38</v>
      </c>
      <c r="G76" s="41">
        <v>1676570.6</v>
      </c>
      <c r="H76" s="41">
        <v>1676569.97</v>
      </c>
      <c r="I76" s="37">
        <f t="shared" si="7"/>
        <v>99.9999624232943</v>
      </c>
    </row>
    <row r="77" spans="1:9" ht="126">
      <c r="A77" s="83" t="s">
        <v>206</v>
      </c>
      <c r="B77" s="27">
        <v>902</v>
      </c>
      <c r="C77" s="30" t="s">
        <v>33</v>
      </c>
      <c r="D77" s="30" t="s">
        <v>58</v>
      </c>
      <c r="E77" s="40">
        <v>409239</v>
      </c>
      <c r="F77" s="31" t="s">
        <v>20</v>
      </c>
      <c r="G77" s="41">
        <f>G78</f>
        <v>1531265.4</v>
      </c>
      <c r="H77" s="41">
        <f>H78</f>
        <v>1531265.3</v>
      </c>
      <c r="I77" s="37">
        <f t="shared" si="7"/>
        <v>99.99999346945344</v>
      </c>
    </row>
    <row r="78" spans="1:9" ht="47.25">
      <c r="A78" s="42" t="s">
        <v>35</v>
      </c>
      <c r="B78" s="27">
        <v>902</v>
      </c>
      <c r="C78" s="30" t="s">
        <v>33</v>
      </c>
      <c r="D78" s="30" t="s">
        <v>58</v>
      </c>
      <c r="E78" s="40">
        <v>409239</v>
      </c>
      <c r="F78" s="31" t="s">
        <v>36</v>
      </c>
      <c r="G78" s="41">
        <f>G79</f>
        <v>1531265.4</v>
      </c>
      <c r="H78" s="41">
        <f>H79</f>
        <v>1531265.3</v>
      </c>
      <c r="I78" s="37">
        <f t="shared" si="7"/>
        <v>99.99999346945344</v>
      </c>
    </row>
    <row r="79" spans="1:9" ht="63">
      <c r="A79" s="42" t="s">
        <v>37</v>
      </c>
      <c r="B79" s="27">
        <v>902</v>
      </c>
      <c r="C79" s="30" t="s">
        <v>33</v>
      </c>
      <c r="D79" s="30" t="s">
        <v>58</v>
      </c>
      <c r="E79" s="40">
        <v>409239</v>
      </c>
      <c r="F79" s="31" t="s">
        <v>38</v>
      </c>
      <c r="G79" s="41">
        <v>1531265.4</v>
      </c>
      <c r="H79" s="41">
        <v>1531265.3</v>
      </c>
      <c r="I79" s="37">
        <f t="shared" si="7"/>
        <v>99.99999346945344</v>
      </c>
    </row>
    <row r="80" spans="1:9" ht="31.5">
      <c r="A80" s="44" t="s">
        <v>25</v>
      </c>
      <c r="B80" s="33">
        <v>902</v>
      </c>
      <c r="C80" s="34" t="s">
        <v>33</v>
      </c>
      <c r="D80" s="34" t="s">
        <v>58</v>
      </c>
      <c r="E80" s="38">
        <v>9900000</v>
      </c>
      <c r="F80" s="35" t="s">
        <v>20</v>
      </c>
      <c r="G80" s="36">
        <f aca="true" t="shared" si="8" ref="G80:H83">G81</f>
        <v>860000</v>
      </c>
      <c r="H80" s="36">
        <f t="shared" si="8"/>
        <v>859989.69</v>
      </c>
      <c r="I80" s="85">
        <f t="shared" si="7"/>
        <v>99.9988011627907</v>
      </c>
    </row>
    <row r="81" spans="1:9" ht="31.5">
      <c r="A81" s="39" t="s">
        <v>26</v>
      </c>
      <c r="B81" s="27">
        <v>902</v>
      </c>
      <c r="C81" s="30" t="s">
        <v>33</v>
      </c>
      <c r="D81" s="30" t="s">
        <v>58</v>
      </c>
      <c r="E81" s="40">
        <v>9990000</v>
      </c>
      <c r="F81" s="31" t="s">
        <v>20</v>
      </c>
      <c r="G81" s="41">
        <f t="shared" si="8"/>
        <v>860000</v>
      </c>
      <c r="H81" s="41">
        <f t="shared" si="8"/>
        <v>859989.69</v>
      </c>
      <c r="I81" s="37">
        <f t="shared" si="7"/>
        <v>99.9988011627907</v>
      </c>
    </row>
    <row r="82" spans="1:9" ht="47.25">
      <c r="A82" s="39" t="s">
        <v>68</v>
      </c>
      <c r="B82" s="27">
        <v>902</v>
      </c>
      <c r="C82" s="30" t="s">
        <v>33</v>
      </c>
      <c r="D82" s="30" t="s">
        <v>58</v>
      </c>
      <c r="E82" s="40">
        <v>9992014</v>
      </c>
      <c r="F82" s="31" t="s">
        <v>20</v>
      </c>
      <c r="G82" s="41">
        <f t="shared" si="8"/>
        <v>860000</v>
      </c>
      <c r="H82" s="41">
        <f t="shared" si="8"/>
        <v>859989.69</v>
      </c>
      <c r="I82" s="37">
        <f t="shared" si="7"/>
        <v>99.9988011627907</v>
      </c>
    </row>
    <row r="83" spans="1:9" ht="47.25">
      <c r="A83" s="42" t="s">
        <v>35</v>
      </c>
      <c r="B83" s="27">
        <v>902</v>
      </c>
      <c r="C83" s="30" t="s">
        <v>33</v>
      </c>
      <c r="D83" s="30" t="s">
        <v>58</v>
      </c>
      <c r="E83" s="40">
        <v>9992014</v>
      </c>
      <c r="F83" s="31" t="s">
        <v>36</v>
      </c>
      <c r="G83" s="41">
        <f t="shared" si="8"/>
        <v>860000</v>
      </c>
      <c r="H83" s="41">
        <f t="shared" si="8"/>
        <v>859989.69</v>
      </c>
      <c r="I83" s="37">
        <f t="shared" si="7"/>
        <v>99.9988011627907</v>
      </c>
    </row>
    <row r="84" spans="1:9" ht="63">
      <c r="A84" s="42" t="s">
        <v>37</v>
      </c>
      <c r="B84" s="27">
        <v>902</v>
      </c>
      <c r="C84" s="30" t="s">
        <v>33</v>
      </c>
      <c r="D84" s="30" t="s">
        <v>58</v>
      </c>
      <c r="E84" s="40">
        <v>9992014</v>
      </c>
      <c r="F84" s="31" t="s">
        <v>38</v>
      </c>
      <c r="G84" s="41">
        <v>860000</v>
      </c>
      <c r="H84" s="41">
        <v>859989.69</v>
      </c>
      <c r="I84" s="37">
        <f t="shared" si="7"/>
        <v>99.9988011627907</v>
      </c>
    </row>
    <row r="85" spans="1:9" ht="31.5">
      <c r="A85" s="29" t="s">
        <v>70</v>
      </c>
      <c r="B85" s="33">
        <v>902</v>
      </c>
      <c r="C85" s="34" t="s">
        <v>71</v>
      </c>
      <c r="D85" s="35" t="s">
        <v>18</v>
      </c>
      <c r="E85" s="38">
        <v>0</v>
      </c>
      <c r="F85" s="35" t="s">
        <v>20</v>
      </c>
      <c r="G85" s="36">
        <f>G86+G92+G102</f>
        <v>9026045.36</v>
      </c>
      <c r="H85" s="36">
        <f>H86+H92+H102</f>
        <v>4343140.85</v>
      </c>
      <c r="I85" s="37">
        <f t="shared" si="7"/>
        <v>48.11787085900486</v>
      </c>
    </row>
    <row r="86" spans="1:9" ht="15.75">
      <c r="A86" s="29" t="s">
        <v>72</v>
      </c>
      <c r="B86" s="33">
        <v>902</v>
      </c>
      <c r="C86" s="34" t="s">
        <v>71</v>
      </c>
      <c r="D86" s="34" t="s">
        <v>22</v>
      </c>
      <c r="E86" s="38">
        <v>0</v>
      </c>
      <c r="F86" s="35" t="s">
        <v>20</v>
      </c>
      <c r="G86" s="36">
        <f>G89</f>
        <v>2374859.4</v>
      </c>
      <c r="H86" s="36">
        <f>H89</f>
        <v>2234754.55</v>
      </c>
      <c r="I86" s="37">
        <f t="shared" si="7"/>
        <v>94.10049917060353</v>
      </c>
    </row>
    <row r="87" spans="1:9" ht="31.5">
      <c r="A87" s="39" t="s">
        <v>25</v>
      </c>
      <c r="B87" s="27">
        <v>902</v>
      </c>
      <c r="C87" s="30" t="s">
        <v>71</v>
      </c>
      <c r="D87" s="30" t="s">
        <v>22</v>
      </c>
      <c r="E87" s="40">
        <v>9900000</v>
      </c>
      <c r="F87" s="31" t="s">
        <v>20</v>
      </c>
      <c r="G87" s="41">
        <f aca="true" t="shared" si="9" ref="G87:H90">G88</f>
        <v>2374859.4</v>
      </c>
      <c r="H87" s="41">
        <f t="shared" si="9"/>
        <v>2234754.55</v>
      </c>
      <c r="I87" s="37">
        <f t="shared" si="7"/>
        <v>94.10049917060353</v>
      </c>
    </row>
    <row r="88" spans="1:9" ht="31.5">
      <c r="A88" s="39" t="s">
        <v>26</v>
      </c>
      <c r="B88" s="27">
        <v>902</v>
      </c>
      <c r="C88" s="30" t="s">
        <v>71</v>
      </c>
      <c r="D88" s="31" t="s">
        <v>22</v>
      </c>
      <c r="E88" s="40">
        <v>9990000</v>
      </c>
      <c r="F88" s="31" t="s">
        <v>20</v>
      </c>
      <c r="G88" s="41">
        <f t="shared" si="9"/>
        <v>2374859.4</v>
      </c>
      <c r="H88" s="41">
        <f t="shared" si="9"/>
        <v>2234754.55</v>
      </c>
      <c r="I88" s="37">
        <f t="shared" si="7"/>
        <v>94.10049917060353</v>
      </c>
    </row>
    <row r="89" spans="1:9" ht="63">
      <c r="A89" s="39" t="s">
        <v>73</v>
      </c>
      <c r="B89" s="27">
        <v>902</v>
      </c>
      <c r="C89" s="30" t="s">
        <v>71</v>
      </c>
      <c r="D89" s="31" t="s">
        <v>22</v>
      </c>
      <c r="E89" s="40">
        <v>9991009</v>
      </c>
      <c r="F89" s="31" t="s">
        <v>20</v>
      </c>
      <c r="G89" s="41">
        <f t="shared" si="9"/>
        <v>2374859.4</v>
      </c>
      <c r="H89" s="41">
        <f t="shared" si="9"/>
        <v>2234754.55</v>
      </c>
      <c r="I89" s="37">
        <f t="shared" si="7"/>
        <v>94.10049917060353</v>
      </c>
    </row>
    <row r="90" spans="1:9" ht="47.25">
      <c r="A90" s="42" t="s">
        <v>35</v>
      </c>
      <c r="B90" s="27">
        <v>902</v>
      </c>
      <c r="C90" s="30" t="s">
        <v>71</v>
      </c>
      <c r="D90" s="31" t="s">
        <v>22</v>
      </c>
      <c r="E90" s="40">
        <v>9991009</v>
      </c>
      <c r="F90" s="31" t="s">
        <v>36</v>
      </c>
      <c r="G90" s="41">
        <f t="shared" si="9"/>
        <v>2374859.4</v>
      </c>
      <c r="H90" s="41">
        <f t="shared" si="9"/>
        <v>2234754.55</v>
      </c>
      <c r="I90" s="37">
        <f t="shared" si="7"/>
        <v>94.10049917060353</v>
      </c>
    </row>
    <row r="91" spans="1:9" ht="63">
      <c r="A91" s="42" t="s">
        <v>37</v>
      </c>
      <c r="B91" s="27">
        <v>902</v>
      </c>
      <c r="C91" s="30" t="s">
        <v>71</v>
      </c>
      <c r="D91" s="31" t="s">
        <v>22</v>
      </c>
      <c r="E91" s="40">
        <v>9991009</v>
      </c>
      <c r="F91" s="31" t="s">
        <v>38</v>
      </c>
      <c r="G91" s="41">
        <v>2374859.4</v>
      </c>
      <c r="H91" s="41">
        <v>2234754.55</v>
      </c>
      <c r="I91" s="37">
        <f t="shared" si="7"/>
        <v>94.10049917060353</v>
      </c>
    </row>
    <row r="92" spans="1:9" ht="15.75">
      <c r="A92" s="46" t="s">
        <v>74</v>
      </c>
      <c r="B92" s="33">
        <v>902</v>
      </c>
      <c r="C92" s="34" t="s">
        <v>71</v>
      </c>
      <c r="D92" s="35" t="s">
        <v>24</v>
      </c>
      <c r="E92" s="38">
        <v>0</v>
      </c>
      <c r="F92" s="35" t="s">
        <v>20</v>
      </c>
      <c r="G92" s="36">
        <f>G93+G97</f>
        <v>4368891</v>
      </c>
      <c r="H92" s="36">
        <f>H93+H97</f>
        <v>23655</v>
      </c>
      <c r="I92" s="85">
        <f t="shared" si="7"/>
        <v>0.5414417526095295</v>
      </c>
    </row>
    <row r="93" spans="1:9" ht="78.75">
      <c r="A93" s="44" t="s">
        <v>45</v>
      </c>
      <c r="B93" s="33">
        <v>902</v>
      </c>
      <c r="C93" s="34" t="s">
        <v>71</v>
      </c>
      <c r="D93" s="35" t="s">
        <v>24</v>
      </c>
      <c r="E93" s="38">
        <v>500000</v>
      </c>
      <c r="F93" s="35" t="s">
        <v>20</v>
      </c>
      <c r="G93" s="36">
        <f>+G94</f>
        <v>4345236</v>
      </c>
      <c r="H93" s="36">
        <f>+H94</f>
        <v>0</v>
      </c>
      <c r="I93" s="85">
        <f t="shared" si="7"/>
        <v>0</v>
      </c>
    </row>
    <row r="94" spans="1:9" ht="110.25">
      <c r="A94" s="42" t="s">
        <v>75</v>
      </c>
      <c r="B94" s="27">
        <v>902</v>
      </c>
      <c r="C94" s="30" t="s">
        <v>71</v>
      </c>
      <c r="D94" s="31" t="s">
        <v>24</v>
      </c>
      <c r="E94" s="40">
        <v>509227</v>
      </c>
      <c r="F94" s="31" t="s">
        <v>20</v>
      </c>
      <c r="G94" s="41">
        <f>G95</f>
        <v>4345236</v>
      </c>
      <c r="H94" s="41">
        <f>H95</f>
        <v>0</v>
      </c>
      <c r="I94" s="37">
        <f t="shared" si="7"/>
        <v>0</v>
      </c>
    </row>
    <row r="95" spans="1:9" ht="47.25">
      <c r="A95" s="42" t="s">
        <v>35</v>
      </c>
      <c r="B95" s="27">
        <v>902</v>
      </c>
      <c r="C95" s="30" t="s">
        <v>71</v>
      </c>
      <c r="D95" s="31" t="s">
        <v>24</v>
      </c>
      <c r="E95" s="40">
        <v>509227</v>
      </c>
      <c r="F95" s="31" t="s">
        <v>36</v>
      </c>
      <c r="G95" s="41">
        <f>G96</f>
        <v>4345236</v>
      </c>
      <c r="H95" s="41">
        <f>H96</f>
        <v>0</v>
      </c>
      <c r="I95" s="37">
        <f t="shared" si="7"/>
        <v>0</v>
      </c>
    </row>
    <row r="96" spans="1:9" ht="63">
      <c r="A96" s="42" t="s">
        <v>37</v>
      </c>
      <c r="B96" s="27">
        <v>902</v>
      </c>
      <c r="C96" s="30" t="s">
        <v>71</v>
      </c>
      <c r="D96" s="31" t="s">
        <v>24</v>
      </c>
      <c r="E96" s="40">
        <v>509227</v>
      </c>
      <c r="F96" s="31" t="s">
        <v>38</v>
      </c>
      <c r="G96" s="41">
        <v>4345236</v>
      </c>
      <c r="H96" s="41">
        <v>0</v>
      </c>
      <c r="I96" s="37">
        <f t="shared" si="7"/>
        <v>0</v>
      </c>
    </row>
    <row r="97" spans="1:9" ht="31.5">
      <c r="A97" s="44" t="s">
        <v>25</v>
      </c>
      <c r="B97" s="33">
        <v>902</v>
      </c>
      <c r="C97" s="34" t="s">
        <v>71</v>
      </c>
      <c r="D97" s="35" t="s">
        <v>24</v>
      </c>
      <c r="E97" s="38">
        <v>9900000</v>
      </c>
      <c r="F97" s="35" t="s">
        <v>20</v>
      </c>
      <c r="G97" s="36">
        <f>G98</f>
        <v>23655</v>
      </c>
      <c r="H97" s="36">
        <f>H98</f>
        <v>23655</v>
      </c>
      <c r="I97" s="85">
        <f t="shared" si="7"/>
        <v>100</v>
      </c>
    </row>
    <row r="98" spans="1:9" ht="31.5">
      <c r="A98" s="39" t="s">
        <v>26</v>
      </c>
      <c r="B98" s="27">
        <v>902</v>
      </c>
      <c r="C98" s="30" t="s">
        <v>71</v>
      </c>
      <c r="D98" s="31" t="s">
        <v>24</v>
      </c>
      <c r="E98" s="40">
        <v>9990000</v>
      </c>
      <c r="F98" s="31" t="s">
        <v>20</v>
      </c>
      <c r="G98" s="41">
        <f>G99</f>
        <v>23655</v>
      </c>
      <c r="H98" s="41">
        <f>H99</f>
        <v>23655</v>
      </c>
      <c r="I98" s="37">
        <f t="shared" si="7"/>
        <v>100</v>
      </c>
    </row>
    <row r="99" spans="1:9" ht="31.5">
      <c r="A99" s="39" t="s">
        <v>76</v>
      </c>
      <c r="B99" s="27">
        <v>902</v>
      </c>
      <c r="C99" s="30" t="s">
        <v>71</v>
      </c>
      <c r="D99" s="31" t="s">
        <v>24</v>
      </c>
      <c r="E99" s="40">
        <v>9991012</v>
      </c>
      <c r="F99" s="31" t="s">
        <v>20</v>
      </c>
      <c r="G99" s="41">
        <f>G101</f>
        <v>23655</v>
      </c>
      <c r="H99" s="41">
        <f>H101</f>
        <v>23655</v>
      </c>
      <c r="I99" s="37">
        <f t="shared" si="7"/>
        <v>100</v>
      </c>
    </row>
    <row r="100" spans="1:9" ht="47.25">
      <c r="A100" s="42" t="s">
        <v>35</v>
      </c>
      <c r="B100" s="27">
        <v>902</v>
      </c>
      <c r="C100" s="30" t="s">
        <v>71</v>
      </c>
      <c r="D100" s="31" t="s">
        <v>24</v>
      </c>
      <c r="E100" s="40">
        <v>9991012</v>
      </c>
      <c r="F100" s="31" t="s">
        <v>36</v>
      </c>
      <c r="G100" s="41">
        <f>G101</f>
        <v>23655</v>
      </c>
      <c r="H100" s="41">
        <f>H101</f>
        <v>23655</v>
      </c>
      <c r="I100" s="37">
        <f t="shared" si="7"/>
        <v>100</v>
      </c>
    </row>
    <row r="101" spans="1:9" ht="63">
      <c r="A101" s="42" t="s">
        <v>37</v>
      </c>
      <c r="B101" s="27">
        <v>902</v>
      </c>
      <c r="C101" s="30" t="s">
        <v>71</v>
      </c>
      <c r="D101" s="31" t="s">
        <v>24</v>
      </c>
      <c r="E101" s="40">
        <v>9991012</v>
      </c>
      <c r="F101" s="31" t="s">
        <v>38</v>
      </c>
      <c r="G101" s="41">
        <v>23655</v>
      </c>
      <c r="H101" s="41">
        <v>23655</v>
      </c>
      <c r="I101" s="37">
        <f t="shared" si="7"/>
        <v>100</v>
      </c>
    </row>
    <row r="102" spans="1:9" ht="15.75">
      <c r="A102" s="29" t="s">
        <v>77</v>
      </c>
      <c r="B102" s="33">
        <v>902</v>
      </c>
      <c r="C102" s="34" t="s">
        <v>71</v>
      </c>
      <c r="D102" s="35" t="s">
        <v>54</v>
      </c>
      <c r="E102" s="38">
        <v>0</v>
      </c>
      <c r="F102" s="35" t="s">
        <v>20</v>
      </c>
      <c r="G102" s="36">
        <f>G103</f>
        <v>2282294.96</v>
      </c>
      <c r="H102" s="36">
        <f>H103</f>
        <v>2084731.2999999998</v>
      </c>
      <c r="I102" s="85">
        <f t="shared" si="7"/>
        <v>91.34364035050052</v>
      </c>
    </row>
    <row r="103" spans="1:9" ht="31.5">
      <c r="A103" s="44" t="s">
        <v>25</v>
      </c>
      <c r="B103" s="33">
        <v>902</v>
      </c>
      <c r="C103" s="34" t="s">
        <v>71</v>
      </c>
      <c r="D103" s="35" t="s">
        <v>54</v>
      </c>
      <c r="E103" s="38">
        <v>9900000</v>
      </c>
      <c r="F103" s="35" t="s">
        <v>20</v>
      </c>
      <c r="G103" s="36">
        <f>G104</f>
        <v>2282294.96</v>
      </c>
      <c r="H103" s="36">
        <f>H104</f>
        <v>2084731.2999999998</v>
      </c>
      <c r="I103" s="85">
        <f t="shared" si="7"/>
        <v>91.34364035050052</v>
      </c>
    </row>
    <row r="104" spans="1:9" ht="31.5">
      <c r="A104" s="39" t="s">
        <v>26</v>
      </c>
      <c r="B104" s="27">
        <v>902</v>
      </c>
      <c r="C104" s="30" t="s">
        <v>71</v>
      </c>
      <c r="D104" s="31" t="s">
        <v>54</v>
      </c>
      <c r="E104" s="40">
        <v>9990000</v>
      </c>
      <c r="F104" s="31" t="s">
        <v>20</v>
      </c>
      <c r="G104" s="41">
        <f>G105+G108+G111+G114</f>
        <v>2282294.96</v>
      </c>
      <c r="H104" s="41">
        <f>H105+H108+H111+H114</f>
        <v>2084731.2999999998</v>
      </c>
      <c r="I104" s="37">
        <f t="shared" si="7"/>
        <v>91.34364035050052</v>
      </c>
    </row>
    <row r="105" spans="1:9" ht="15.75">
      <c r="A105" s="49" t="s">
        <v>79</v>
      </c>
      <c r="B105" s="33">
        <v>902</v>
      </c>
      <c r="C105" s="34" t="s">
        <v>71</v>
      </c>
      <c r="D105" s="35" t="s">
        <v>54</v>
      </c>
      <c r="E105" s="38">
        <v>9991013</v>
      </c>
      <c r="F105" s="35" t="s">
        <v>20</v>
      </c>
      <c r="G105" s="36">
        <f>G106</f>
        <v>780000</v>
      </c>
      <c r="H105" s="36">
        <f>H106</f>
        <v>626358.69</v>
      </c>
      <c r="I105" s="37">
        <f t="shared" si="7"/>
        <v>80.30239615384615</v>
      </c>
    </row>
    <row r="106" spans="1:9" ht="47.25">
      <c r="A106" s="42" t="s">
        <v>35</v>
      </c>
      <c r="B106" s="27">
        <v>902</v>
      </c>
      <c r="C106" s="30" t="s">
        <v>71</v>
      </c>
      <c r="D106" s="31" t="s">
        <v>54</v>
      </c>
      <c r="E106" s="40">
        <v>9991013</v>
      </c>
      <c r="F106" s="31" t="s">
        <v>36</v>
      </c>
      <c r="G106" s="41">
        <f>G107</f>
        <v>780000</v>
      </c>
      <c r="H106" s="41">
        <f>H107</f>
        <v>626358.69</v>
      </c>
      <c r="I106" s="37">
        <f t="shared" si="7"/>
        <v>80.30239615384615</v>
      </c>
    </row>
    <row r="107" spans="1:9" ht="63">
      <c r="A107" s="42" t="s">
        <v>37</v>
      </c>
      <c r="B107" s="27">
        <v>902</v>
      </c>
      <c r="C107" s="30" t="s">
        <v>71</v>
      </c>
      <c r="D107" s="31" t="s">
        <v>54</v>
      </c>
      <c r="E107" s="40">
        <v>9991013</v>
      </c>
      <c r="F107" s="31" t="s">
        <v>38</v>
      </c>
      <c r="G107" s="41">
        <v>780000</v>
      </c>
      <c r="H107" s="41">
        <v>626358.69</v>
      </c>
      <c r="I107" s="37">
        <f t="shared" si="7"/>
        <v>80.30239615384615</v>
      </c>
    </row>
    <row r="108" spans="1:9" ht="31.5">
      <c r="A108" s="44" t="s">
        <v>80</v>
      </c>
      <c r="B108" s="33">
        <v>902</v>
      </c>
      <c r="C108" s="34" t="s">
        <v>71</v>
      </c>
      <c r="D108" s="35" t="s">
        <v>54</v>
      </c>
      <c r="E108" s="38">
        <v>9991014</v>
      </c>
      <c r="F108" s="35" t="s">
        <v>20</v>
      </c>
      <c r="G108" s="36">
        <f>G109</f>
        <v>211770</v>
      </c>
      <c r="H108" s="36">
        <f>H109</f>
        <v>211769.95</v>
      </c>
      <c r="I108" s="85">
        <f t="shared" si="7"/>
        <v>99.99997638947916</v>
      </c>
    </row>
    <row r="109" spans="1:9" ht="47.25">
      <c r="A109" s="42" t="s">
        <v>35</v>
      </c>
      <c r="B109" s="27">
        <v>902</v>
      </c>
      <c r="C109" s="30" t="s">
        <v>71</v>
      </c>
      <c r="D109" s="31" t="s">
        <v>54</v>
      </c>
      <c r="E109" s="40">
        <v>9991014</v>
      </c>
      <c r="F109" s="31" t="s">
        <v>36</v>
      </c>
      <c r="G109" s="41">
        <f>G110</f>
        <v>211770</v>
      </c>
      <c r="H109" s="41">
        <f>H110</f>
        <v>211769.95</v>
      </c>
      <c r="I109" s="37">
        <f t="shared" si="7"/>
        <v>99.99997638947916</v>
      </c>
    </row>
    <row r="110" spans="1:9" ht="63">
      <c r="A110" s="42" t="s">
        <v>37</v>
      </c>
      <c r="B110" s="27">
        <v>902</v>
      </c>
      <c r="C110" s="30" t="s">
        <v>71</v>
      </c>
      <c r="D110" s="31" t="s">
        <v>54</v>
      </c>
      <c r="E110" s="40">
        <v>9991014</v>
      </c>
      <c r="F110" s="31" t="s">
        <v>38</v>
      </c>
      <c r="G110" s="41">
        <v>211770</v>
      </c>
      <c r="H110" s="41">
        <v>211769.95</v>
      </c>
      <c r="I110" s="37">
        <f t="shared" si="7"/>
        <v>99.99997638947916</v>
      </c>
    </row>
    <row r="111" spans="1:9" ht="31.5">
      <c r="A111" s="47" t="s">
        <v>81</v>
      </c>
      <c r="B111" s="27">
        <v>902</v>
      </c>
      <c r="C111" s="34" t="s">
        <v>71</v>
      </c>
      <c r="D111" s="35" t="s">
        <v>54</v>
      </c>
      <c r="E111" s="38">
        <v>9991015</v>
      </c>
      <c r="F111" s="35" t="s">
        <v>20</v>
      </c>
      <c r="G111" s="36">
        <f>G112</f>
        <v>85000</v>
      </c>
      <c r="H111" s="36">
        <f>H112</f>
        <v>77501.76</v>
      </c>
      <c r="I111" s="85">
        <f t="shared" si="7"/>
        <v>91.17854117647059</v>
      </c>
    </row>
    <row r="112" spans="1:9" ht="15.75">
      <c r="A112" s="42" t="s">
        <v>39</v>
      </c>
      <c r="B112" s="27">
        <v>902</v>
      </c>
      <c r="C112" s="30" t="s">
        <v>71</v>
      </c>
      <c r="D112" s="31" t="s">
        <v>54</v>
      </c>
      <c r="E112" s="40">
        <v>9991015</v>
      </c>
      <c r="F112" s="31" t="s">
        <v>40</v>
      </c>
      <c r="G112" s="41">
        <f>G113</f>
        <v>85000</v>
      </c>
      <c r="H112" s="41">
        <f>H113</f>
        <v>77501.76</v>
      </c>
      <c r="I112" s="37">
        <f t="shared" si="7"/>
        <v>91.17854117647059</v>
      </c>
    </row>
    <row r="113" spans="1:9" ht="78.75">
      <c r="A113" s="26" t="s">
        <v>64</v>
      </c>
      <c r="B113" s="27">
        <v>902</v>
      </c>
      <c r="C113" s="30" t="s">
        <v>71</v>
      </c>
      <c r="D113" s="31" t="s">
        <v>54</v>
      </c>
      <c r="E113" s="40">
        <v>9991015</v>
      </c>
      <c r="F113" s="31" t="s">
        <v>65</v>
      </c>
      <c r="G113" s="41">
        <v>85000</v>
      </c>
      <c r="H113" s="41">
        <v>77501.76</v>
      </c>
      <c r="I113" s="37">
        <f t="shared" si="7"/>
        <v>91.17854117647059</v>
      </c>
    </row>
    <row r="114" spans="1:9" ht="63">
      <c r="A114" s="44" t="s">
        <v>78</v>
      </c>
      <c r="B114" s="27">
        <v>902</v>
      </c>
      <c r="C114" s="34" t="s">
        <v>71</v>
      </c>
      <c r="D114" s="35" t="s">
        <v>54</v>
      </c>
      <c r="E114" s="38">
        <v>9991016</v>
      </c>
      <c r="F114" s="35" t="s">
        <v>20</v>
      </c>
      <c r="G114" s="36">
        <f>G115</f>
        <v>1205524.96</v>
      </c>
      <c r="H114" s="36">
        <f>H115</f>
        <v>1169100.9</v>
      </c>
      <c r="I114" s="85">
        <f t="shared" si="7"/>
        <v>96.97857272071745</v>
      </c>
    </row>
    <row r="115" spans="1:9" ht="47.25">
      <c r="A115" s="42" t="s">
        <v>35</v>
      </c>
      <c r="B115" s="27">
        <v>902</v>
      </c>
      <c r="C115" s="30" t="s">
        <v>71</v>
      </c>
      <c r="D115" s="31" t="s">
        <v>54</v>
      </c>
      <c r="E115" s="40">
        <v>9991016</v>
      </c>
      <c r="F115" s="31" t="s">
        <v>36</v>
      </c>
      <c r="G115" s="41">
        <f>G116</f>
        <v>1205524.96</v>
      </c>
      <c r="H115" s="41">
        <f>H116</f>
        <v>1169100.9</v>
      </c>
      <c r="I115" s="37">
        <f t="shared" si="7"/>
        <v>96.97857272071745</v>
      </c>
    </row>
    <row r="116" spans="1:9" ht="63">
      <c r="A116" s="42" t="s">
        <v>37</v>
      </c>
      <c r="B116" s="27">
        <v>902</v>
      </c>
      <c r="C116" s="30" t="s">
        <v>71</v>
      </c>
      <c r="D116" s="31" t="s">
        <v>54</v>
      </c>
      <c r="E116" s="40">
        <v>9991016</v>
      </c>
      <c r="F116" s="31" t="s">
        <v>38</v>
      </c>
      <c r="G116" s="41">
        <v>1205524.96</v>
      </c>
      <c r="H116" s="41">
        <v>1169100.9</v>
      </c>
      <c r="I116" s="37">
        <f t="shared" si="7"/>
        <v>96.97857272071745</v>
      </c>
    </row>
    <row r="117" spans="1:9" ht="15.75">
      <c r="A117" s="29" t="s">
        <v>82</v>
      </c>
      <c r="B117" s="27">
        <v>902</v>
      </c>
      <c r="C117" s="34" t="s">
        <v>62</v>
      </c>
      <c r="D117" s="35" t="s">
        <v>18</v>
      </c>
      <c r="E117" s="38">
        <v>0</v>
      </c>
      <c r="F117" s="35" t="s">
        <v>20</v>
      </c>
      <c r="G117" s="36">
        <f>G118</f>
        <v>8002700</v>
      </c>
      <c r="H117" s="36">
        <f>H118</f>
        <v>7721573.0200000005</v>
      </c>
      <c r="I117" s="85">
        <f t="shared" si="7"/>
        <v>96.48709835430542</v>
      </c>
    </row>
    <row r="118" spans="1:9" ht="15.75">
      <c r="A118" s="29" t="s">
        <v>83</v>
      </c>
      <c r="B118" s="27">
        <v>902</v>
      </c>
      <c r="C118" s="34" t="s">
        <v>62</v>
      </c>
      <c r="D118" s="35" t="s">
        <v>22</v>
      </c>
      <c r="E118" s="38">
        <v>0</v>
      </c>
      <c r="F118" s="35" t="s">
        <v>20</v>
      </c>
      <c r="G118" s="36">
        <f>G126+G119</f>
        <v>8002700</v>
      </c>
      <c r="H118" s="36">
        <f>H126+H119</f>
        <v>7721573.0200000005</v>
      </c>
      <c r="I118" s="85">
        <f t="shared" si="7"/>
        <v>96.48709835430542</v>
      </c>
    </row>
    <row r="119" spans="1:9" ht="94.5">
      <c r="A119" s="44" t="s">
        <v>84</v>
      </c>
      <c r="B119" s="33">
        <v>902</v>
      </c>
      <c r="C119" s="34" t="s">
        <v>62</v>
      </c>
      <c r="D119" s="35" t="s">
        <v>22</v>
      </c>
      <c r="E119" s="38">
        <v>200000</v>
      </c>
      <c r="F119" s="35" t="s">
        <v>20</v>
      </c>
      <c r="G119" s="36">
        <f>G120+G123</f>
        <v>140000</v>
      </c>
      <c r="H119" s="36">
        <f>H120+H123</f>
        <v>140000</v>
      </c>
      <c r="I119" s="85">
        <f t="shared" si="7"/>
        <v>100</v>
      </c>
    </row>
    <row r="120" spans="1:9" ht="63">
      <c r="A120" s="48" t="s">
        <v>85</v>
      </c>
      <c r="B120" s="27">
        <v>902</v>
      </c>
      <c r="C120" s="30" t="s">
        <v>62</v>
      </c>
      <c r="D120" s="31" t="s">
        <v>22</v>
      </c>
      <c r="E120" s="40">
        <v>202007</v>
      </c>
      <c r="F120" s="31" t="s">
        <v>20</v>
      </c>
      <c r="G120" s="41">
        <f>G121</f>
        <v>130000</v>
      </c>
      <c r="H120" s="41">
        <f>H121</f>
        <v>130000</v>
      </c>
      <c r="I120" s="37">
        <f t="shared" si="7"/>
        <v>100</v>
      </c>
    </row>
    <row r="121" spans="1:9" ht="47.25">
      <c r="A121" s="42" t="s">
        <v>35</v>
      </c>
      <c r="B121" s="27">
        <v>902</v>
      </c>
      <c r="C121" s="30" t="s">
        <v>62</v>
      </c>
      <c r="D121" s="31" t="s">
        <v>22</v>
      </c>
      <c r="E121" s="40">
        <v>202007</v>
      </c>
      <c r="F121" s="31" t="s">
        <v>36</v>
      </c>
      <c r="G121" s="41">
        <f>G122</f>
        <v>130000</v>
      </c>
      <c r="H121" s="41">
        <f>H122</f>
        <v>130000</v>
      </c>
      <c r="I121" s="37">
        <f t="shared" si="7"/>
        <v>100</v>
      </c>
    </row>
    <row r="122" spans="1:9" ht="63">
      <c r="A122" s="42" t="s">
        <v>37</v>
      </c>
      <c r="B122" s="27">
        <v>902</v>
      </c>
      <c r="C122" s="30" t="s">
        <v>62</v>
      </c>
      <c r="D122" s="31" t="s">
        <v>22</v>
      </c>
      <c r="E122" s="40">
        <v>202007</v>
      </c>
      <c r="F122" s="31" t="s">
        <v>38</v>
      </c>
      <c r="G122" s="41">
        <v>130000</v>
      </c>
      <c r="H122" s="41">
        <v>130000</v>
      </c>
      <c r="I122" s="37">
        <f t="shared" si="7"/>
        <v>100</v>
      </c>
    </row>
    <row r="123" spans="1:9" ht="63">
      <c r="A123" s="39" t="s">
        <v>86</v>
      </c>
      <c r="B123" s="27">
        <v>902</v>
      </c>
      <c r="C123" s="30" t="s">
        <v>62</v>
      </c>
      <c r="D123" s="31" t="s">
        <v>22</v>
      </c>
      <c r="E123" s="40">
        <v>202009</v>
      </c>
      <c r="F123" s="31" t="s">
        <v>20</v>
      </c>
      <c r="G123" s="41">
        <f>G125</f>
        <v>10000</v>
      </c>
      <c r="H123" s="41">
        <f>H125</f>
        <v>10000</v>
      </c>
      <c r="I123" s="37">
        <f t="shared" si="7"/>
        <v>100</v>
      </c>
    </row>
    <row r="124" spans="1:9" ht="47.25">
      <c r="A124" s="42" t="s">
        <v>35</v>
      </c>
      <c r="B124" s="27">
        <v>902</v>
      </c>
      <c r="C124" s="30" t="s">
        <v>62</v>
      </c>
      <c r="D124" s="31" t="s">
        <v>22</v>
      </c>
      <c r="E124" s="40">
        <v>202009</v>
      </c>
      <c r="F124" s="31" t="s">
        <v>36</v>
      </c>
      <c r="G124" s="41">
        <f>G125</f>
        <v>10000</v>
      </c>
      <c r="H124" s="41">
        <f>H125</f>
        <v>10000</v>
      </c>
      <c r="I124" s="37">
        <f t="shared" si="7"/>
        <v>100</v>
      </c>
    </row>
    <row r="125" spans="1:9" ht="63">
      <c r="A125" s="42" t="s">
        <v>37</v>
      </c>
      <c r="B125" s="27">
        <v>902</v>
      </c>
      <c r="C125" s="30" t="s">
        <v>62</v>
      </c>
      <c r="D125" s="31" t="s">
        <v>22</v>
      </c>
      <c r="E125" s="40">
        <v>202009</v>
      </c>
      <c r="F125" s="31" t="s">
        <v>38</v>
      </c>
      <c r="G125" s="41">
        <v>10000</v>
      </c>
      <c r="H125" s="41">
        <v>10000</v>
      </c>
      <c r="I125" s="37">
        <f t="shared" si="7"/>
        <v>100</v>
      </c>
    </row>
    <row r="126" spans="1:9" ht="31.5">
      <c r="A126" s="44" t="s">
        <v>25</v>
      </c>
      <c r="B126" s="27">
        <v>902</v>
      </c>
      <c r="C126" s="34" t="s">
        <v>62</v>
      </c>
      <c r="D126" s="35" t="s">
        <v>22</v>
      </c>
      <c r="E126" s="38">
        <v>9900000</v>
      </c>
      <c r="F126" s="35" t="s">
        <v>20</v>
      </c>
      <c r="G126" s="36">
        <f>G127</f>
        <v>7862700</v>
      </c>
      <c r="H126" s="36">
        <f>H127</f>
        <v>7581573.0200000005</v>
      </c>
      <c r="I126" s="85">
        <f t="shared" si="7"/>
        <v>96.4245490734735</v>
      </c>
    </row>
    <row r="127" spans="1:9" ht="31.5">
      <c r="A127" s="39" t="s">
        <v>26</v>
      </c>
      <c r="B127" s="27">
        <v>902</v>
      </c>
      <c r="C127" s="30" t="s">
        <v>62</v>
      </c>
      <c r="D127" s="31" t="s">
        <v>22</v>
      </c>
      <c r="E127" s="40">
        <v>9990000</v>
      </c>
      <c r="F127" s="31" t="s">
        <v>20</v>
      </c>
      <c r="G127" s="41">
        <f>G131+G128</f>
        <v>7862700</v>
      </c>
      <c r="H127" s="41">
        <f>H131+H128</f>
        <v>7581573.0200000005</v>
      </c>
      <c r="I127" s="37">
        <f t="shared" si="7"/>
        <v>96.4245490734735</v>
      </c>
    </row>
    <row r="128" spans="1:9" ht="94.5">
      <c r="A128" s="39" t="s">
        <v>207</v>
      </c>
      <c r="B128" s="33">
        <v>902</v>
      </c>
      <c r="C128" s="34" t="s">
        <v>62</v>
      </c>
      <c r="D128" s="35" t="s">
        <v>22</v>
      </c>
      <c r="E128" s="38">
        <v>9995114</v>
      </c>
      <c r="F128" s="35" t="s">
        <v>20</v>
      </c>
      <c r="G128" s="36">
        <f>G129</f>
        <v>2700</v>
      </c>
      <c r="H128" s="36">
        <f>H129</f>
        <v>2700</v>
      </c>
      <c r="I128" s="85">
        <f t="shared" si="7"/>
        <v>100</v>
      </c>
    </row>
    <row r="129" spans="1:9" ht="47.25">
      <c r="A129" s="42" t="s">
        <v>35</v>
      </c>
      <c r="B129" s="27">
        <v>902</v>
      </c>
      <c r="C129" s="30" t="s">
        <v>62</v>
      </c>
      <c r="D129" s="31" t="s">
        <v>22</v>
      </c>
      <c r="E129" s="40">
        <v>9995114</v>
      </c>
      <c r="F129" s="31" t="s">
        <v>36</v>
      </c>
      <c r="G129" s="41">
        <f>G130</f>
        <v>2700</v>
      </c>
      <c r="H129" s="41">
        <f>H130</f>
        <v>2700</v>
      </c>
      <c r="I129" s="37">
        <f t="shared" si="7"/>
        <v>100</v>
      </c>
    </row>
    <row r="130" spans="1:9" ht="63">
      <c r="A130" s="42" t="s">
        <v>37</v>
      </c>
      <c r="B130" s="27">
        <v>902</v>
      </c>
      <c r="C130" s="30" t="s">
        <v>62</v>
      </c>
      <c r="D130" s="31" t="s">
        <v>22</v>
      </c>
      <c r="E130" s="40">
        <v>9995114</v>
      </c>
      <c r="F130" s="31" t="s">
        <v>38</v>
      </c>
      <c r="G130" s="41">
        <v>2700</v>
      </c>
      <c r="H130" s="41">
        <v>2700</v>
      </c>
      <c r="I130" s="37">
        <f t="shared" si="7"/>
        <v>100</v>
      </c>
    </row>
    <row r="131" spans="1:9" ht="63">
      <c r="A131" s="39" t="s">
        <v>49</v>
      </c>
      <c r="B131" s="33">
        <v>902</v>
      </c>
      <c r="C131" s="34" t="s">
        <v>62</v>
      </c>
      <c r="D131" s="35" t="s">
        <v>22</v>
      </c>
      <c r="E131" s="38">
        <v>9997059</v>
      </c>
      <c r="F131" s="35" t="s">
        <v>20</v>
      </c>
      <c r="G131" s="36">
        <f>G132+G134+G137</f>
        <v>7860000</v>
      </c>
      <c r="H131" s="36">
        <f>H132+H134+H137</f>
        <v>7578873.0200000005</v>
      </c>
      <c r="I131" s="85">
        <f t="shared" si="7"/>
        <v>96.42332086513996</v>
      </c>
    </row>
    <row r="132" spans="1:9" ht="126">
      <c r="A132" s="42" t="s">
        <v>28</v>
      </c>
      <c r="B132" s="27">
        <v>902</v>
      </c>
      <c r="C132" s="30" t="s">
        <v>62</v>
      </c>
      <c r="D132" s="31" t="s">
        <v>22</v>
      </c>
      <c r="E132" s="40">
        <v>9997059</v>
      </c>
      <c r="F132" s="31" t="s">
        <v>29</v>
      </c>
      <c r="G132" s="41">
        <f>G133</f>
        <v>5505256.71</v>
      </c>
      <c r="H132" s="41">
        <f>H133</f>
        <v>5491533.61</v>
      </c>
      <c r="I132" s="37">
        <f t="shared" si="7"/>
        <v>99.75072733710904</v>
      </c>
    </row>
    <row r="133" spans="1:9" ht="31.5">
      <c r="A133" s="42" t="s">
        <v>50</v>
      </c>
      <c r="B133" s="27">
        <v>902</v>
      </c>
      <c r="C133" s="30" t="s">
        <v>62</v>
      </c>
      <c r="D133" s="31" t="s">
        <v>22</v>
      </c>
      <c r="E133" s="40">
        <v>9997059</v>
      </c>
      <c r="F133" s="31" t="s">
        <v>51</v>
      </c>
      <c r="G133" s="41">
        <v>5505256.71</v>
      </c>
      <c r="H133" s="41">
        <v>5491533.61</v>
      </c>
      <c r="I133" s="37">
        <f t="shared" si="7"/>
        <v>99.75072733710904</v>
      </c>
    </row>
    <row r="134" spans="1:9" ht="47.25">
      <c r="A134" s="42" t="s">
        <v>35</v>
      </c>
      <c r="B134" s="27">
        <v>902</v>
      </c>
      <c r="C134" s="30" t="s">
        <v>62</v>
      </c>
      <c r="D134" s="31" t="s">
        <v>22</v>
      </c>
      <c r="E134" s="40">
        <v>9997059</v>
      </c>
      <c r="F134" s="31" t="s">
        <v>36</v>
      </c>
      <c r="G134" s="41">
        <f>G135</f>
        <v>2286743.29</v>
      </c>
      <c r="H134" s="41">
        <f>H135</f>
        <v>2034091.41</v>
      </c>
      <c r="I134" s="37">
        <f aca="true" t="shared" si="10" ref="I134:I154">H134/G134*100</f>
        <v>88.95145418793379</v>
      </c>
    </row>
    <row r="135" spans="1:9" ht="63">
      <c r="A135" s="42" t="s">
        <v>37</v>
      </c>
      <c r="B135" s="27">
        <v>902</v>
      </c>
      <c r="C135" s="30" t="s">
        <v>62</v>
      </c>
      <c r="D135" s="31" t="s">
        <v>22</v>
      </c>
      <c r="E135" s="40">
        <v>9997059</v>
      </c>
      <c r="F135" s="31" t="s">
        <v>38</v>
      </c>
      <c r="G135" s="41">
        <v>2286743.29</v>
      </c>
      <c r="H135" s="41">
        <v>2034091.41</v>
      </c>
      <c r="I135" s="37">
        <f t="shared" si="10"/>
        <v>88.95145418793379</v>
      </c>
    </row>
    <row r="136" spans="1:9" ht="15.75">
      <c r="A136" s="42" t="s">
        <v>39</v>
      </c>
      <c r="B136" s="27">
        <v>902</v>
      </c>
      <c r="C136" s="30" t="s">
        <v>62</v>
      </c>
      <c r="D136" s="31" t="s">
        <v>22</v>
      </c>
      <c r="E136" s="40">
        <v>9997059</v>
      </c>
      <c r="F136" s="31" t="s">
        <v>40</v>
      </c>
      <c r="G136" s="41">
        <f>G137</f>
        <v>68000</v>
      </c>
      <c r="H136" s="41">
        <f>H137</f>
        <v>53248</v>
      </c>
      <c r="I136" s="37">
        <f t="shared" si="10"/>
        <v>78.30588235294118</v>
      </c>
    </row>
    <row r="137" spans="1:9" ht="31.5">
      <c r="A137" s="42" t="s">
        <v>41</v>
      </c>
      <c r="B137" s="27">
        <v>902</v>
      </c>
      <c r="C137" s="30" t="s">
        <v>62</v>
      </c>
      <c r="D137" s="31" t="s">
        <v>22</v>
      </c>
      <c r="E137" s="40">
        <v>9997059</v>
      </c>
      <c r="F137" s="31" t="s">
        <v>42</v>
      </c>
      <c r="G137" s="41">
        <v>68000</v>
      </c>
      <c r="H137" s="41">
        <v>53248</v>
      </c>
      <c r="I137" s="37">
        <f t="shared" si="10"/>
        <v>78.30588235294118</v>
      </c>
    </row>
    <row r="138" spans="1:9" ht="15.75">
      <c r="A138" s="29" t="s">
        <v>87</v>
      </c>
      <c r="B138" s="33">
        <v>902</v>
      </c>
      <c r="C138" s="34" t="s">
        <v>88</v>
      </c>
      <c r="D138" s="35" t="s">
        <v>18</v>
      </c>
      <c r="E138" s="38">
        <v>0</v>
      </c>
      <c r="F138" s="35" t="s">
        <v>20</v>
      </c>
      <c r="G138" s="36">
        <f>G139</f>
        <v>96000</v>
      </c>
      <c r="H138" s="36">
        <f>H139</f>
        <v>492000</v>
      </c>
      <c r="I138" s="37">
        <f t="shared" si="10"/>
        <v>512.5</v>
      </c>
    </row>
    <row r="139" spans="1:9" ht="15.75">
      <c r="A139" s="26" t="s">
        <v>89</v>
      </c>
      <c r="B139" s="27">
        <v>902</v>
      </c>
      <c r="C139" s="30" t="s">
        <v>88</v>
      </c>
      <c r="D139" s="31" t="s">
        <v>24</v>
      </c>
      <c r="E139" s="40">
        <v>0</v>
      </c>
      <c r="F139" s="31" t="s">
        <v>20</v>
      </c>
      <c r="G139" s="41">
        <f>G140</f>
        <v>96000</v>
      </c>
      <c r="H139" s="41">
        <f>H140+H143+H146+H149</f>
        <v>492000</v>
      </c>
      <c r="I139" s="37">
        <f t="shared" si="10"/>
        <v>512.5</v>
      </c>
    </row>
    <row r="140" spans="1:9" ht="94.5">
      <c r="A140" s="44" t="s">
        <v>90</v>
      </c>
      <c r="B140" s="27">
        <v>902</v>
      </c>
      <c r="C140" s="34" t="s">
        <v>88</v>
      </c>
      <c r="D140" s="35" t="s">
        <v>24</v>
      </c>
      <c r="E140" s="38">
        <v>300000</v>
      </c>
      <c r="F140" s="35" t="s">
        <v>20</v>
      </c>
      <c r="G140" s="84">
        <f>G141+G144</f>
        <v>96000</v>
      </c>
      <c r="H140" s="84">
        <f>H141+H144</f>
        <v>96000</v>
      </c>
      <c r="I140" s="37">
        <f t="shared" si="10"/>
        <v>100</v>
      </c>
    </row>
    <row r="141" spans="1:9" ht="15.75">
      <c r="A141" s="48" t="s">
        <v>91</v>
      </c>
      <c r="B141" s="27">
        <v>902</v>
      </c>
      <c r="C141" s="30" t="s">
        <v>88</v>
      </c>
      <c r="D141" s="31" t="s">
        <v>24</v>
      </c>
      <c r="E141" s="40">
        <v>302012</v>
      </c>
      <c r="F141" s="31" t="s">
        <v>20</v>
      </c>
      <c r="G141" s="41">
        <f>G142</f>
        <v>66000</v>
      </c>
      <c r="H141" s="41">
        <f>H142</f>
        <v>66000</v>
      </c>
      <c r="I141" s="37">
        <f t="shared" si="10"/>
        <v>100</v>
      </c>
    </row>
    <row r="142" spans="1:9" ht="47.25">
      <c r="A142" s="42" t="s">
        <v>35</v>
      </c>
      <c r="B142" s="27">
        <v>902</v>
      </c>
      <c r="C142" s="30" t="s">
        <v>88</v>
      </c>
      <c r="D142" s="31" t="s">
        <v>24</v>
      </c>
      <c r="E142" s="40">
        <v>302012</v>
      </c>
      <c r="F142" s="31" t="s">
        <v>36</v>
      </c>
      <c r="G142" s="41">
        <f>G143</f>
        <v>66000</v>
      </c>
      <c r="H142" s="41">
        <f>H143</f>
        <v>66000</v>
      </c>
      <c r="I142" s="37">
        <f t="shared" si="10"/>
        <v>100</v>
      </c>
    </row>
    <row r="143" spans="1:9" ht="63">
      <c r="A143" s="42" t="s">
        <v>37</v>
      </c>
      <c r="B143" s="27">
        <v>902</v>
      </c>
      <c r="C143" s="30" t="s">
        <v>88</v>
      </c>
      <c r="D143" s="31" t="s">
        <v>24</v>
      </c>
      <c r="E143" s="40">
        <v>302012</v>
      </c>
      <c r="F143" s="31" t="s">
        <v>38</v>
      </c>
      <c r="G143" s="41">
        <v>66000</v>
      </c>
      <c r="H143" s="41">
        <v>66000</v>
      </c>
      <c r="I143" s="37">
        <f t="shared" si="10"/>
        <v>100</v>
      </c>
    </row>
    <row r="144" spans="1:9" ht="47.25">
      <c r="A144" s="39" t="s">
        <v>92</v>
      </c>
      <c r="B144" s="27">
        <v>902</v>
      </c>
      <c r="C144" s="30" t="s">
        <v>88</v>
      </c>
      <c r="D144" s="31" t="s">
        <v>24</v>
      </c>
      <c r="E144" s="40">
        <v>302013</v>
      </c>
      <c r="F144" s="31" t="s">
        <v>20</v>
      </c>
      <c r="G144" s="41">
        <f>G145</f>
        <v>30000</v>
      </c>
      <c r="H144" s="41">
        <f>H145</f>
        <v>30000</v>
      </c>
      <c r="I144" s="37">
        <f t="shared" si="10"/>
        <v>100</v>
      </c>
    </row>
    <row r="145" spans="1:9" ht="47.25">
      <c r="A145" s="42" t="s">
        <v>35</v>
      </c>
      <c r="B145" s="27">
        <v>902</v>
      </c>
      <c r="C145" s="30" t="s">
        <v>88</v>
      </c>
      <c r="D145" s="31" t="s">
        <v>24</v>
      </c>
      <c r="E145" s="40">
        <v>302013</v>
      </c>
      <c r="F145" s="31" t="s">
        <v>36</v>
      </c>
      <c r="G145" s="41">
        <f>G146</f>
        <v>30000</v>
      </c>
      <c r="H145" s="41">
        <f>H146</f>
        <v>30000</v>
      </c>
      <c r="I145" s="37">
        <f t="shared" si="10"/>
        <v>100</v>
      </c>
    </row>
    <row r="146" spans="1:9" ht="63">
      <c r="A146" s="42" t="s">
        <v>37</v>
      </c>
      <c r="B146" s="27">
        <v>902</v>
      </c>
      <c r="C146" s="30" t="s">
        <v>88</v>
      </c>
      <c r="D146" s="31" t="s">
        <v>24</v>
      </c>
      <c r="E146" s="40">
        <v>302013</v>
      </c>
      <c r="F146" s="31" t="s">
        <v>38</v>
      </c>
      <c r="G146" s="41">
        <v>30000</v>
      </c>
      <c r="H146" s="41">
        <v>30000</v>
      </c>
      <c r="I146" s="37">
        <f t="shared" si="10"/>
        <v>100</v>
      </c>
    </row>
    <row r="147" spans="1:9" ht="15.75">
      <c r="A147" s="46" t="s">
        <v>93</v>
      </c>
      <c r="B147" s="33">
        <v>902</v>
      </c>
      <c r="C147" s="34" t="s">
        <v>69</v>
      </c>
      <c r="D147" s="35" t="s">
        <v>18</v>
      </c>
      <c r="E147" s="38">
        <v>0</v>
      </c>
      <c r="F147" s="35" t="s">
        <v>20</v>
      </c>
      <c r="G147" s="36">
        <f>G148</f>
        <v>300000</v>
      </c>
      <c r="H147" s="36">
        <f>H148</f>
        <v>300000</v>
      </c>
      <c r="I147" s="85">
        <f t="shared" si="10"/>
        <v>100</v>
      </c>
    </row>
    <row r="148" spans="1:9" ht="31.5">
      <c r="A148" s="42" t="s">
        <v>94</v>
      </c>
      <c r="B148" s="27">
        <v>902</v>
      </c>
      <c r="C148" s="30" t="s">
        <v>69</v>
      </c>
      <c r="D148" s="31" t="s">
        <v>24</v>
      </c>
      <c r="E148" s="40">
        <v>0</v>
      </c>
      <c r="F148" s="31" t="s">
        <v>20</v>
      </c>
      <c r="G148" s="41">
        <f>G149</f>
        <v>300000</v>
      </c>
      <c r="H148" s="41">
        <f>H149</f>
        <v>300000</v>
      </c>
      <c r="I148" s="37">
        <f t="shared" si="10"/>
        <v>100</v>
      </c>
    </row>
    <row r="149" spans="1:9" ht="31.5">
      <c r="A149" s="39" t="s">
        <v>25</v>
      </c>
      <c r="B149" s="26">
        <v>902</v>
      </c>
      <c r="C149" s="30" t="s">
        <v>69</v>
      </c>
      <c r="D149" s="31" t="s">
        <v>24</v>
      </c>
      <c r="E149" s="40">
        <v>9900000</v>
      </c>
      <c r="F149" s="31" t="s">
        <v>20</v>
      </c>
      <c r="G149" s="41">
        <f>G150</f>
        <v>300000</v>
      </c>
      <c r="H149" s="41">
        <f>H151</f>
        <v>300000</v>
      </c>
      <c r="I149" s="37">
        <f t="shared" si="10"/>
        <v>100</v>
      </c>
    </row>
    <row r="150" spans="1:9" ht="31.5">
      <c r="A150" s="39" t="s">
        <v>26</v>
      </c>
      <c r="B150" s="26">
        <v>902</v>
      </c>
      <c r="C150" s="30" t="s">
        <v>69</v>
      </c>
      <c r="D150" s="31" t="s">
        <v>24</v>
      </c>
      <c r="E150" s="40">
        <v>9990000</v>
      </c>
      <c r="F150" s="31" t="s">
        <v>20</v>
      </c>
      <c r="G150" s="41">
        <f>G151</f>
        <v>300000</v>
      </c>
      <c r="H150" s="41">
        <f>H151</f>
        <v>300000</v>
      </c>
      <c r="I150" s="37">
        <f t="shared" si="10"/>
        <v>100</v>
      </c>
    </row>
    <row r="151" spans="1:9" ht="63">
      <c r="A151" s="42" t="s">
        <v>95</v>
      </c>
      <c r="B151" s="27">
        <v>902</v>
      </c>
      <c r="C151" s="30" t="s">
        <v>69</v>
      </c>
      <c r="D151" s="31" t="s">
        <v>24</v>
      </c>
      <c r="E151" s="40">
        <v>9991017</v>
      </c>
      <c r="F151" s="31" t="s">
        <v>20</v>
      </c>
      <c r="G151" s="41">
        <f>G152</f>
        <v>300000</v>
      </c>
      <c r="H151" s="41">
        <f>H152</f>
        <v>300000</v>
      </c>
      <c r="I151" s="37">
        <f t="shared" si="10"/>
        <v>100</v>
      </c>
    </row>
    <row r="152" spans="1:9" ht="47.25">
      <c r="A152" s="42" t="s">
        <v>35</v>
      </c>
      <c r="B152" s="27">
        <v>902</v>
      </c>
      <c r="C152" s="30" t="s">
        <v>69</v>
      </c>
      <c r="D152" s="31" t="s">
        <v>24</v>
      </c>
      <c r="E152" s="40">
        <v>9991017</v>
      </c>
      <c r="F152" s="31" t="s">
        <v>36</v>
      </c>
      <c r="G152" s="41">
        <f>G153</f>
        <v>300000</v>
      </c>
      <c r="H152" s="41">
        <f>H153</f>
        <v>300000</v>
      </c>
      <c r="I152" s="37">
        <f t="shared" si="10"/>
        <v>100</v>
      </c>
    </row>
    <row r="153" spans="1:9" ht="63">
      <c r="A153" s="42" t="s">
        <v>37</v>
      </c>
      <c r="B153" s="27">
        <v>902</v>
      </c>
      <c r="C153" s="30" t="s">
        <v>69</v>
      </c>
      <c r="D153" s="31" t="s">
        <v>24</v>
      </c>
      <c r="E153" s="40">
        <v>9991017</v>
      </c>
      <c r="F153" s="31" t="s">
        <v>38</v>
      </c>
      <c r="G153" s="41">
        <v>300000</v>
      </c>
      <c r="H153" s="41">
        <v>300000</v>
      </c>
      <c r="I153" s="37">
        <f t="shared" si="10"/>
        <v>100</v>
      </c>
    </row>
    <row r="154" spans="1:9" ht="15.75">
      <c r="A154" s="50" t="s">
        <v>96</v>
      </c>
      <c r="B154" s="33">
        <v>902</v>
      </c>
      <c r="C154" s="34" t="s">
        <v>18</v>
      </c>
      <c r="D154" s="35" t="s">
        <v>18</v>
      </c>
      <c r="E154" s="38">
        <v>0</v>
      </c>
      <c r="F154" s="35" t="s">
        <v>20</v>
      </c>
      <c r="G154" s="32">
        <f>G4+G46+G55+G62+G85+G117+G140+G147</f>
        <v>36897914.29</v>
      </c>
      <c r="H154" s="32">
        <f>H4+H46+H55+H62+H85+H117+H140+H147</f>
        <v>30742790.76</v>
      </c>
      <c r="I154" s="85">
        <f t="shared" si="10"/>
        <v>83.31850553496422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29.75390625" style="1" customWidth="1"/>
    <col min="2" max="2" width="8.375" style="1" hidden="1" customWidth="1"/>
    <col min="3" max="3" width="29.375" style="1" customWidth="1"/>
    <col min="4" max="4" width="17.875" style="21" customWidth="1"/>
    <col min="5" max="5" width="18.00390625" style="21" customWidth="1"/>
    <col min="6" max="16384" width="9.125" style="1" customWidth="1"/>
  </cols>
  <sheetData>
    <row r="1" spans="1:5" ht="15" customHeight="1">
      <c r="A1" s="4"/>
      <c r="B1" s="5"/>
      <c r="C1" s="92" t="s">
        <v>9</v>
      </c>
      <c r="D1" s="90" t="s">
        <v>151</v>
      </c>
      <c r="E1" s="90" t="s">
        <v>209</v>
      </c>
    </row>
    <row r="2" spans="1:5" ht="15.75">
      <c r="A2" s="6"/>
      <c r="B2" s="7"/>
      <c r="C2" s="93"/>
      <c r="D2" s="91"/>
      <c r="E2" s="91"/>
    </row>
    <row r="3" spans="1:5" ht="15.75">
      <c r="A3" s="8" t="s">
        <v>4</v>
      </c>
      <c r="B3" s="8" t="s">
        <v>5</v>
      </c>
      <c r="C3" s="93"/>
      <c r="D3" s="91"/>
      <c r="E3" s="91"/>
    </row>
    <row r="4" spans="1:5" ht="15.75">
      <c r="A4" s="6"/>
      <c r="B4" s="8" t="s">
        <v>6</v>
      </c>
      <c r="C4" s="93"/>
      <c r="D4" s="91"/>
      <c r="E4" s="91"/>
    </row>
    <row r="5" spans="1:5" ht="110.25" customHeight="1">
      <c r="A5" s="6"/>
      <c r="B5" s="8" t="s">
        <v>7</v>
      </c>
      <c r="C5" s="94"/>
      <c r="D5" s="91"/>
      <c r="E5" s="91"/>
    </row>
    <row r="6" spans="1:5" ht="14.25" customHeight="1">
      <c r="A6" s="9">
        <v>1</v>
      </c>
      <c r="B6" s="10">
        <v>2</v>
      </c>
      <c r="C6" s="11">
        <v>2</v>
      </c>
      <c r="D6" s="12">
        <v>3</v>
      </c>
      <c r="E6" s="12">
        <v>4</v>
      </c>
    </row>
    <row r="7" spans="1:5" ht="33.75" customHeight="1">
      <c r="A7" s="14" t="s">
        <v>8</v>
      </c>
      <c r="B7" s="15">
        <v>500</v>
      </c>
      <c r="C7" s="16"/>
      <c r="D7" s="19">
        <f>D8</f>
        <v>1287212.8900000006</v>
      </c>
      <c r="E7" s="19">
        <f>E8</f>
        <v>460505.1300000027</v>
      </c>
    </row>
    <row r="8" spans="1:5" ht="48.75" customHeight="1">
      <c r="A8" s="13" t="s">
        <v>0</v>
      </c>
      <c r="B8" s="17">
        <v>700</v>
      </c>
      <c r="C8" s="22" t="s">
        <v>1</v>
      </c>
      <c r="D8" s="20">
        <f>D9+D10</f>
        <v>1287212.8900000006</v>
      </c>
      <c r="E8" s="20">
        <f>E9+E10</f>
        <v>460505.1300000027</v>
      </c>
    </row>
    <row r="9" spans="1:5" ht="64.5" customHeight="1">
      <c r="A9" s="13" t="s">
        <v>2</v>
      </c>
      <c r="B9" s="17">
        <v>710</v>
      </c>
      <c r="C9" s="22" t="s">
        <v>10</v>
      </c>
      <c r="D9" s="20">
        <v>-35610701.4</v>
      </c>
      <c r="E9" s="20">
        <v>-30282285.63</v>
      </c>
    </row>
    <row r="10" spans="1:5" ht="64.5" customHeight="1">
      <c r="A10" s="13" t="s">
        <v>3</v>
      </c>
      <c r="B10" s="17">
        <v>720</v>
      </c>
      <c r="C10" s="22" t="s">
        <v>11</v>
      </c>
      <c r="D10" s="20">
        <v>36897914.29</v>
      </c>
      <c r="E10" s="20">
        <v>30742790.76</v>
      </c>
    </row>
  </sheetData>
  <sheetProtection/>
  <mergeCells count="3">
    <mergeCell ref="E1:E5"/>
    <mergeCell ref="D1:D5"/>
    <mergeCell ref="C1:C5"/>
  </mergeCells>
  <printOptions/>
  <pageMargins left="0.7874015748031497" right="0.5118110236220472" top="0.5905511811023623" bottom="0.5905511811023623" header="0.2362204724409449" footer="0.2362204724409449"/>
  <pageSetup firstPageNumber="278" useFirstPageNumber="1" fitToHeight="10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Cift</dc:creator>
  <cp:keywords/>
  <dc:description/>
  <cp:lastModifiedBy>*</cp:lastModifiedBy>
  <cp:lastPrinted>2015-02-09T04:59:22Z</cp:lastPrinted>
  <dcterms:created xsi:type="dcterms:W3CDTF">2009-06-18T03:00:09Z</dcterms:created>
  <dcterms:modified xsi:type="dcterms:W3CDTF">2016-02-24T04:52:20Z</dcterms:modified>
  <cp:category/>
  <cp:version/>
  <cp:contentType/>
  <cp:contentStatus/>
</cp:coreProperties>
</file>