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65386" windowWidth="10005" windowHeight="10005" activeTab="0"/>
  </bookViews>
  <sheets>
    <sheet name="Документ (1)" sheetId="1" r:id="rId1"/>
  </sheets>
  <definedNames>
    <definedName name="_xlnm.Print_Area" localSheetId="0">'Документ (1)'!$A$1:$K$101</definedName>
  </definedNames>
  <calcPr fullCalcOnLoad="1"/>
</workbook>
</file>

<file path=xl/sharedStrings.xml><?xml version="1.0" encoding="utf-8"?>
<sst xmlns="http://schemas.openxmlformats.org/spreadsheetml/2006/main" count="795" uniqueCount="129">
  <si>
    <t>Наименование</t>
  </si>
  <si>
    <t>Классификация доходов</t>
  </si>
  <si>
    <t>Администратор</t>
  </si>
  <si>
    <t>Вид доходов</t>
  </si>
  <si>
    <t>Группа</t>
  </si>
  <si>
    <t>Подгруппа</t>
  </si>
  <si>
    <t>Статья</t>
  </si>
  <si>
    <t>Подстатья</t>
  </si>
  <si>
    <t>Элемент</t>
  </si>
  <si>
    <t>1</t>
  </si>
  <si>
    <t>16</t>
  </si>
  <si>
    <t>010</t>
  </si>
  <si>
    <t>01</t>
  </si>
  <si>
    <t>0000</t>
  </si>
  <si>
    <t>140</t>
  </si>
  <si>
    <t>030</t>
  </si>
  <si>
    <t>90</t>
  </si>
  <si>
    <t>050</t>
  </si>
  <si>
    <t>05</t>
  </si>
  <si>
    <t>000</t>
  </si>
  <si>
    <t>182</t>
  </si>
  <si>
    <t>02</t>
  </si>
  <si>
    <t>1000</t>
  </si>
  <si>
    <t>110</t>
  </si>
  <si>
    <t>2000</t>
  </si>
  <si>
    <t>3000</t>
  </si>
  <si>
    <t>Единый сельскохозяйственный налог</t>
  </si>
  <si>
    <t>03</t>
  </si>
  <si>
    <t>06</t>
  </si>
  <si>
    <t>09</t>
  </si>
  <si>
    <t>120</t>
  </si>
  <si>
    <t>2</t>
  </si>
  <si>
    <t>001</t>
  </si>
  <si>
    <t>151</t>
  </si>
  <si>
    <t>020</t>
  </si>
  <si>
    <t>04</t>
  </si>
  <si>
    <t>11</t>
  </si>
  <si>
    <t>035</t>
  </si>
  <si>
    <t>015</t>
  </si>
  <si>
    <t>045</t>
  </si>
  <si>
    <t>14</t>
  </si>
  <si>
    <t>410</t>
  </si>
  <si>
    <t>00</t>
  </si>
  <si>
    <t>801</t>
  </si>
  <si>
    <t>430</t>
  </si>
  <si>
    <t>999</t>
  </si>
  <si>
    <t>Показатели</t>
  </si>
  <si>
    <t xml:space="preserve">по кодам видов доходов, подвидов доходов, классификации операций сектора государственного управления, относящихся к доходам бюджета </t>
  </si>
  <si>
    <t>013</t>
  </si>
  <si>
    <t>13</t>
  </si>
  <si>
    <t>130</t>
  </si>
  <si>
    <t>995</t>
  </si>
  <si>
    <t>053</t>
  </si>
  <si>
    <t>Налог на доходы физических лиц с доходов, источником которых являетя налоговый агент, за исключением доходов, в отношении которых исчисление и уплата налога осуществляются в соответствии со статьями 227, 227.1,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</si>
  <si>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</si>
  <si>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</si>
  <si>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</si>
  <si>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</si>
  <si>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</si>
  <si>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</si>
  <si>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</si>
  <si>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 НА ДОХОДЫ ФИЗИЧЕСКИХ ЛИЦ </t>
  </si>
  <si>
    <t>100</t>
  </si>
  <si>
    <t>230</t>
  </si>
  <si>
    <t>240</t>
  </si>
  <si>
    <t>250</t>
  </si>
  <si>
    <t>260</t>
  </si>
  <si>
    <t>НАЛОГИ НА СОВОКУПНЫЙ ДОХОД</t>
  </si>
  <si>
    <t>НАЛОГИ НА ИМУЩЕСТВО</t>
  </si>
  <si>
    <t>Земельный налог</t>
  </si>
  <si>
    <t>ДОХОДЫ ОТ ИСПОЛЬЗОВАНИЯ  ИМУЩЕСТВА, НАХОДЯЩЕГОСЯ В СОБСТВЕННОСТИ ПОСЕЛЕНИЯ</t>
  </si>
  <si>
    <t>902</t>
  </si>
  <si>
    <t>ДОХОДЫ ОТ ОКАЗАНИЯ ПЛАТНЫХ УСЛУГ (РАБОТ) И КОМПЕНСАЦИИ ЗАТРАТ ГОСУДАРСТВА</t>
  </si>
  <si>
    <t>ШТРАФЫ, САНКЦИИ, ВОЗМЕЩЕНИЕ УЩЕРБА</t>
  </si>
  <si>
    <t>0</t>
  </si>
  <si>
    <t>ДОХОДЫ ОТ ПРОДАЖИ МАТЕРИАЛЬНЫХ И НЕМАТЕРИАЛЬНЫХ АКТИВОВ</t>
  </si>
  <si>
    <t>БЕЗВОЗМЕЗДНЫЕ ПОСТУПЛЕНИЯ ВСЕГО:</t>
  </si>
  <si>
    <t>ВСЕГО ДОХОДОВ:</t>
  </si>
  <si>
    <t>Код подвида</t>
  </si>
  <si>
    <t>Код классификации операции сектора государственного управления</t>
  </si>
  <si>
    <t>Акцизы по подакцизным товарам  (продукции), производимым на территории Российской Федерации</t>
  </si>
  <si>
    <t>Налог на имущество физических лиц</t>
  </si>
  <si>
    <t>НАЛОГОВЫЕ И НЕНАЛОГОВЫЕ ДОХОДЫ ВСЕГО:</t>
  </si>
  <si>
    <t>НАЛОГИ НА ПРИБЫЛЬ, ДОХОДЫ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</si>
  <si>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</si>
  <si>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</si>
  <si>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(в рублях)</t>
  </si>
  <si>
    <t>Приложение 3</t>
  </si>
  <si>
    <t>к решению муниципального комитета</t>
  </si>
  <si>
    <t>Ярославского городского поселения</t>
  </si>
  <si>
    <t xml:space="preserve"> Утвержденный бюджет 2015 год</t>
  </si>
  <si>
    <t>Кассовое исполнение за 2015 год</t>
  </si>
  <si>
    <t>4000</t>
  </si>
  <si>
    <t>2100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</si>
  <si>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</si>
  <si>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</si>
  <si>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</si>
  <si>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 городских поселений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</si>
  <si>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</si>
  <si>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</si>
  <si>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</si>
  <si>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</si>
  <si>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</si>
  <si>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муниципальных,бюджетных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</si>
  <si>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,бюджетных и автономных учреждений, а также имущества муниципальных унитарных предприятий, в том числе казённых)</t>
  </si>
  <si>
    <t xml:space="preserve">Прочие доходы от оказания платных услуг(работ) получателями средств бюджетов городских поселений </t>
  </si>
  <si>
    <t xml:space="preserve">Прочие доходы от оказания платных услуг(работ) получателями средств бюджетов городских  поселений </t>
  </si>
  <si>
    <t>Прочие доходы от компенсации затрат бюджетов городских поселений</t>
  </si>
  <si>
    <t>Доходы от реализации имущества,находящегося в собственности  городских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</si>
  <si>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Доходы от продажи земельных участков , государственная собственность на которые не разграничена и которые расположены в границах  городских поселений</t>
  </si>
  <si>
    <t>Доходы от продажи земельных участков 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</si>
  <si>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 , находящихся в собственности городских поселений (за исключением земельных участков муниципальных бюджетных и автономных учреждений)</t>
  </si>
  <si>
    <t>025</t>
  </si>
  <si>
    <t>Прочие поступления от денежных взысканий (штрафов) и иных сумм в возмещение ущерба,зачисляемые в бюджеты  городских поселений</t>
  </si>
  <si>
    <t>23</t>
  </si>
  <si>
    <t>Дотации бюджетам городских поселений на выравнивание  бюджетной обеспеченности</t>
  </si>
  <si>
    <t>Прочие субсидии бюджетам городских поселений</t>
  </si>
  <si>
    <t>Субвенции бюджетам  городских поселений на осуществление полномочий по первичному воинскому учету на территориях,где отсутствуют военные комиссариаты</t>
  </si>
  <si>
    <t>Субвенции бюджетам городских поселений на осуществление полномочий по первичному воинскому учету на территориях,где отсутствуют военные комиссариаты</t>
  </si>
  <si>
    <t>Межбюджетные трансферты, передаваемые бюджетам городских поселений, на комплектование книжных фондов библиотек муниципальных образований</t>
  </si>
  <si>
    <t>ВОЗРАТ ОСТАТКОВ СУБСИДИЙ, СУБВЕНЦИЙ И ИНЫХ МЕЖБЮДЖЕТНЫХ ТРАНСФЕРТОВ, ИМЕЮЩИХ ЦЕЛЕВОЕ НАЗНАЧЕНИЕ, ПРОШЛЫХ ЛЕТ</t>
  </si>
  <si>
    <t>19</t>
  </si>
  <si>
    <t>Возрат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</si>
  <si>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от сдачи в ареду имущества, находящегося в оперативном управлении органов управления городских  поселений и созданных ими учреждений (за исключением имущества муниципальных,бюджетных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</si>
  <si>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</si>
  <si>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Доходы от возмещения ущерба при возникновении страховых случаев , когда выгодоприобретателями выступают получатели бюджетов городских поселений</t>
  </si>
  <si>
    <t>051</t>
  </si>
  <si>
    <t>доходов бюджета Ярославского  городского поселения за 2015 год</t>
  </si>
  <si>
    <t>от 25.05.2016 № 44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</si>
</sst>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%"/>
  </numFmts>
  <fonts count="53">
    <font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1">
      <alignment horizontal="left" wrapText="1" indent="2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5" fillId="33" borderId="0" xfId="0" applyFont="1" applyFill="1" applyAlignment="1">
      <alignment horizontal="center" vertical="center" shrinkToFi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49" fontId="0" fillId="33" borderId="0" xfId="0" applyNumberFormat="1" applyFill="1" applyBorder="1" applyAlignment="1">
      <alignment horizontal="center" vertical="top" shrinkToFit="1"/>
    </xf>
    <xf numFmtId="0" fontId="7" fillId="0" borderId="0" xfId="0" applyFont="1" applyBorder="1" applyAlignment="1">
      <alignment horizontal="justify" vertical="top" wrapText="1"/>
    </xf>
    <xf numFmtId="4" fontId="0" fillId="33" borderId="0" xfId="0" applyNumberFormat="1" applyFont="1" applyFill="1" applyBorder="1" applyAlignment="1">
      <alignment horizontal="right" vertical="top" shrinkToFit="1"/>
    </xf>
    <xf numFmtId="0" fontId="14" fillId="0" borderId="0" xfId="0" applyFont="1" applyBorder="1" applyAlignment="1">
      <alignment horizontal="left" vertical="center" wrapText="1"/>
    </xf>
    <xf numFmtId="4" fontId="0" fillId="33" borderId="0" xfId="0" applyNumberFormat="1" applyFont="1" applyFill="1" applyBorder="1" applyAlignment="1">
      <alignment horizontal="right" vertical="top" shrinkToFit="1"/>
    </xf>
    <xf numFmtId="49" fontId="4" fillId="33" borderId="0" xfId="0" applyNumberFormat="1" applyFont="1" applyFill="1" applyBorder="1" applyAlignment="1">
      <alignment horizontal="center" vertical="top" shrinkToFit="1"/>
    </xf>
    <xf numFmtId="4" fontId="4" fillId="33" borderId="0" xfId="0" applyNumberFormat="1" applyFont="1" applyFill="1" applyBorder="1" applyAlignment="1">
      <alignment horizontal="right" vertical="top" shrinkToFit="1"/>
    </xf>
    <xf numFmtId="0" fontId="11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3" fillId="33" borderId="0" xfId="0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justify" vertical="top" wrapText="1"/>
    </xf>
    <xf numFmtId="0" fontId="3" fillId="33" borderId="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0" fontId="15" fillId="0" borderId="11" xfId="0" applyFont="1" applyFill="1" applyBorder="1" applyAlignment="1">
      <alignment horizontal="justify" vertical="top" wrapText="1"/>
    </xf>
    <xf numFmtId="0" fontId="15" fillId="33" borderId="12" xfId="0" applyFont="1" applyFill="1" applyBorder="1" applyAlignment="1">
      <alignment horizontal="left" vertical="center" shrinkToFit="1"/>
    </xf>
    <xf numFmtId="49" fontId="15" fillId="33" borderId="13" xfId="0" applyNumberFormat="1" applyFont="1" applyFill="1" applyBorder="1" applyAlignment="1">
      <alignment horizontal="center" vertical="center" wrapText="1" shrinkToFit="1"/>
    </xf>
    <xf numFmtId="49" fontId="15" fillId="33" borderId="14" xfId="0" applyNumberFormat="1" applyFont="1" applyFill="1" applyBorder="1" applyAlignment="1">
      <alignment horizontal="center" vertical="center" wrapText="1" shrinkToFit="1"/>
    </xf>
    <xf numFmtId="49" fontId="15" fillId="33" borderId="15" xfId="0" applyNumberFormat="1" applyFont="1" applyFill="1" applyBorder="1" applyAlignment="1">
      <alignment horizontal="center" vertical="center" wrapText="1" shrinkToFit="1"/>
    </xf>
    <xf numFmtId="0" fontId="15" fillId="33" borderId="11" xfId="0" applyFont="1" applyFill="1" applyBorder="1" applyAlignment="1">
      <alignment vertical="top" wrapText="1"/>
    </xf>
    <xf numFmtId="49" fontId="15" fillId="33" borderId="13" xfId="0" applyNumberFormat="1" applyFont="1" applyFill="1" applyBorder="1" applyAlignment="1">
      <alignment horizontal="center" vertical="top" shrinkToFit="1"/>
    </xf>
    <xf numFmtId="49" fontId="15" fillId="33" borderId="16" xfId="0" applyNumberFormat="1" applyFont="1" applyFill="1" applyBorder="1" applyAlignment="1">
      <alignment horizontal="center" vertical="top" shrinkToFit="1"/>
    </xf>
    <xf numFmtId="4" fontId="15" fillId="33" borderId="11" xfId="0" applyNumberFormat="1" applyFont="1" applyFill="1" applyBorder="1" applyAlignment="1">
      <alignment horizontal="right" vertical="top" shrinkToFit="1"/>
    </xf>
    <xf numFmtId="0" fontId="15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49" fontId="13" fillId="33" borderId="13" xfId="0" applyNumberFormat="1" applyFont="1" applyFill="1" applyBorder="1" applyAlignment="1">
      <alignment horizontal="center" vertical="top" shrinkToFit="1"/>
    </xf>
    <xf numFmtId="49" fontId="13" fillId="33" borderId="16" xfId="0" applyNumberFormat="1" applyFont="1" applyFill="1" applyBorder="1" applyAlignment="1">
      <alignment horizontal="center" vertical="top" shrinkToFit="1"/>
    </xf>
    <xf numFmtId="0" fontId="15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justify" vertical="top" wrapText="1"/>
    </xf>
    <xf numFmtId="0" fontId="13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49" fontId="13" fillId="33" borderId="17" xfId="0" applyNumberFormat="1" applyFont="1" applyFill="1" applyBorder="1" applyAlignment="1">
      <alignment horizontal="center" vertical="top" shrinkToFit="1"/>
    </xf>
    <xf numFmtId="49" fontId="13" fillId="33" borderId="18" xfId="0" applyNumberFormat="1" applyFont="1" applyFill="1" applyBorder="1" applyAlignment="1">
      <alignment horizontal="center" vertical="top" shrinkToFit="1"/>
    </xf>
    <xf numFmtId="49" fontId="13" fillId="33" borderId="11" xfId="0" applyNumberFormat="1" applyFont="1" applyFill="1" applyBorder="1" applyAlignment="1">
      <alignment horizontal="center" vertical="center" wrapText="1" shrinkToFit="1"/>
    </xf>
    <xf numFmtId="4" fontId="13" fillId="33" borderId="11" xfId="0" applyNumberFormat="1" applyFont="1" applyFill="1" applyBorder="1" applyAlignment="1">
      <alignment horizontal="right" vertical="top" shrinkToFit="1"/>
    </xf>
    <xf numFmtId="4" fontId="15" fillId="33" borderId="16" xfId="0" applyNumberFormat="1" applyFont="1" applyFill="1" applyBorder="1" applyAlignment="1">
      <alignment horizontal="right" vertical="top" shrinkToFit="1"/>
    </xf>
    <xf numFmtId="4" fontId="15" fillId="33" borderId="12" xfId="0" applyNumberFormat="1" applyFont="1" applyFill="1" applyBorder="1" applyAlignment="1">
      <alignment horizontal="right" wrapText="1" shrinkToFit="1"/>
    </xf>
    <xf numFmtId="4" fontId="15" fillId="33" borderId="12" xfId="0" applyNumberFormat="1" applyFont="1" applyFill="1" applyBorder="1" applyAlignment="1">
      <alignment horizontal="right" vertical="top" wrapText="1" shrinkToFit="1"/>
    </xf>
    <xf numFmtId="0" fontId="15" fillId="0" borderId="1" xfId="33" applyNumberFormat="1" applyFont="1" applyAlignment="1" applyProtection="1">
      <alignment horizontal="left" vertical="top" wrapText="1"/>
      <protection/>
    </xf>
    <xf numFmtId="49" fontId="15" fillId="33" borderId="17" xfId="0" applyNumberFormat="1" applyFont="1" applyFill="1" applyBorder="1" applyAlignment="1">
      <alignment horizontal="center" vertical="top" shrinkToFit="1"/>
    </xf>
    <xf numFmtId="49" fontId="15" fillId="33" borderId="18" xfId="0" applyNumberFormat="1" applyFont="1" applyFill="1" applyBorder="1" applyAlignment="1">
      <alignment horizontal="center" vertical="top" shrinkToFit="1"/>
    </xf>
    <xf numFmtId="0" fontId="15" fillId="0" borderId="1" xfId="33" applyNumberFormat="1" applyFont="1" applyAlignment="1" applyProtection="1">
      <alignment horizontal="left" wrapText="1"/>
      <protection/>
    </xf>
    <xf numFmtId="0" fontId="16" fillId="33" borderId="0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13" fillId="0" borderId="1" xfId="33" applyNumberFormat="1" applyFont="1" applyAlignment="1" applyProtection="1">
      <alignment horizontal="left" wrapText="1"/>
      <protection/>
    </xf>
    <xf numFmtId="0" fontId="2" fillId="33" borderId="0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 wrapText="1" shrinkToFit="1"/>
    </xf>
    <xf numFmtId="0" fontId="13" fillId="33" borderId="12" xfId="0" applyFont="1" applyFill="1" applyBorder="1" applyAlignment="1">
      <alignment horizontal="center" vertical="center" wrapText="1" shrinkToFit="1"/>
    </xf>
    <xf numFmtId="0" fontId="13" fillId="33" borderId="20" xfId="0" applyFont="1" applyFill="1" applyBorder="1" applyAlignment="1">
      <alignment horizontal="center" vertical="center" shrinkToFit="1"/>
    </xf>
    <xf numFmtId="0" fontId="13" fillId="33" borderId="13" xfId="0" applyFont="1" applyFill="1" applyBorder="1" applyAlignment="1">
      <alignment horizontal="center" vertical="center" shrinkToFit="1"/>
    </xf>
    <xf numFmtId="0" fontId="13" fillId="33" borderId="16" xfId="0" applyFont="1" applyFill="1" applyBorder="1" applyAlignment="1">
      <alignment horizontal="center" vertical="center" shrinkToFit="1"/>
    </xf>
    <xf numFmtId="0" fontId="13" fillId="33" borderId="19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/>
    </xf>
    <xf numFmtId="0" fontId="13" fillId="0" borderId="12" xfId="0" applyFont="1" applyBorder="1" applyAlignment="1">
      <alignment/>
    </xf>
    <xf numFmtId="0" fontId="13" fillId="33" borderId="21" xfId="0" applyFont="1" applyFill="1" applyBorder="1" applyAlignment="1">
      <alignment horizontal="center" vertical="center" wrapText="1" shrinkToFit="1"/>
    </xf>
    <xf numFmtId="0" fontId="13" fillId="33" borderId="19" xfId="0" applyFont="1" applyFill="1" applyBorder="1" applyAlignment="1">
      <alignment horizontal="center" vertical="center" shrinkToFit="1"/>
    </xf>
    <xf numFmtId="0" fontId="13" fillId="33" borderId="21" xfId="0" applyFont="1" applyFill="1" applyBorder="1" applyAlignment="1">
      <alignment horizontal="center" vertical="center" shrinkToFit="1"/>
    </xf>
    <xf numFmtId="0" fontId="13" fillId="33" borderId="12" xfId="0" applyFont="1" applyFill="1" applyBorder="1" applyAlignment="1">
      <alignment horizontal="center" vertical="center" shrinkToFit="1"/>
    </xf>
    <xf numFmtId="0" fontId="17" fillId="33" borderId="0" xfId="0" applyFont="1" applyFill="1" applyAlignment="1">
      <alignment horizontal="center" vertical="center" shrinkToFit="1"/>
    </xf>
    <xf numFmtId="0" fontId="17" fillId="33" borderId="0" xfId="0" applyFont="1" applyFill="1" applyAlignment="1">
      <alignment horizontal="center" vertical="center" wrapText="1" shrinkToFit="1"/>
    </xf>
    <xf numFmtId="0" fontId="18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showGridLines="0" tabSelected="1" view="pageBreakPreview" zoomScale="60" zoomScalePageLayoutView="0" workbookViewId="0" topLeftCell="A1">
      <selection activeCell="A9" sqref="A9:K9"/>
    </sheetView>
  </sheetViews>
  <sheetFormatPr defaultColWidth="9.00390625" defaultRowHeight="12.75"/>
  <cols>
    <col min="1" max="1" width="43.875" style="0" customWidth="1"/>
    <col min="2" max="2" width="3.75390625" style="0" customWidth="1"/>
    <col min="3" max="3" width="4.75390625" style="0" customWidth="1"/>
    <col min="4" max="4" width="4.625" style="0" customWidth="1"/>
    <col min="5" max="5" width="4.125" style="0" customWidth="1"/>
    <col min="6" max="6" width="5.25390625" style="0" customWidth="1"/>
    <col min="7" max="7" width="4.75390625" style="0" customWidth="1"/>
    <col min="8" max="8" width="5.875" style="0" customWidth="1"/>
    <col min="9" max="9" width="11.75390625" style="0" customWidth="1"/>
    <col min="10" max="10" width="15.375" style="0" customWidth="1"/>
    <col min="11" max="11" width="16.75390625" style="0" customWidth="1"/>
  </cols>
  <sheetData>
    <row r="1" spans="9:11" ht="16.5">
      <c r="I1" s="72" t="s">
        <v>87</v>
      </c>
      <c r="J1" s="72"/>
      <c r="K1" s="72"/>
    </row>
    <row r="2" spans="1:11" ht="15" customHeight="1">
      <c r="A2" s="4"/>
      <c r="B2" s="1"/>
      <c r="C2" s="6"/>
      <c r="D2" s="5"/>
      <c r="E2" s="5"/>
      <c r="F2" s="5"/>
      <c r="G2" s="5"/>
      <c r="H2" s="5"/>
      <c r="I2" s="72" t="s">
        <v>88</v>
      </c>
      <c r="J2" s="72"/>
      <c r="K2" s="72"/>
    </row>
    <row r="3" spans="1:11" ht="14.25" customHeight="1">
      <c r="A3" s="4"/>
      <c r="B3" s="1"/>
      <c r="C3" s="3"/>
      <c r="D3" s="1"/>
      <c r="E3" s="1"/>
      <c r="F3" s="1"/>
      <c r="G3" s="1"/>
      <c r="H3" s="1"/>
      <c r="I3" s="72" t="s">
        <v>89</v>
      </c>
      <c r="J3" s="72"/>
      <c r="K3" s="72"/>
    </row>
    <row r="4" spans="1:11" ht="15" customHeight="1">
      <c r="A4" s="4"/>
      <c r="B4" s="1"/>
      <c r="C4" s="3"/>
      <c r="D4" s="1"/>
      <c r="E4" s="1"/>
      <c r="F4" s="1"/>
      <c r="G4" s="1"/>
      <c r="H4" s="1"/>
      <c r="I4" s="72" t="s">
        <v>128</v>
      </c>
      <c r="J4" s="72"/>
      <c r="K4" s="72"/>
    </row>
    <row r="5" spans="1:11" ht="15" customHeight="1">
      <c r="A5" s="4"/>
      <c r="B5" s="1"/>
      <c r="C5" s="3"/>
      <c r="D5" s="1"/>
      <c r="E5" s="1"/>
      <c r="F5" s="1"/>
      <c r="G5" s="1"/>
      <c r="H5" s="1"/>
      <c r="I5" s="55"/>
      <c r="J5" s="55"/>
      <c r="K5" s="55"/>
    </row>
    <row r="6" spans="1:11" ht="12.75" customHeight="1">
      <c r="A6" s="4"/>
      <c r="B6" s="4"/>
      <c r="C6" s="4"/>
      <c r="D6" s="4"/>
      <c r="E6" s="1"/>
      <c r="F6" s="1"/>
      <c r="G6" s="1"/>
      <c r="H6" s="1"/>
      <c r="I6" s="7"/>
      <c r="J6" s="7"/>
      <c r="K6" s="7"/>
    </row>
    <row r="7" spans="1:11" ht="16.5">
      <c r="A7" s="70" t="s">
        <v>46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6.5">
      <c r="A8" s="70" t="s">
        <v>127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41.25" customHeight="1">
      <c r="A9" s="71" t="s">
        <v>47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18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54" t="s">
        <v>86</v>
      </c>
    </row>
    <row r="12" spans="1:11" ht="12.75" customHeight="1">
      <c r="A12" s="67" t="s">
        <v>0</v>
      </c>
      <c r="B12" s="60" t="s">
        <v>1</v>
      </c>
      <c r="C12" s="61"/>
      <c r="D12" s="61"/>
      <c r="E12" s="61"/>
      <c r="F12" s="61"/>
      <c r="G12" s="61"/>
      <c r="H12" s="61"/>
      <c r="I12" s="62"/>
      <c r="J12" s="58" t="s">
        <v>90</v>
      </c>
      <c r="K12" s="63" t="s">
        <v>91</v>
      </c>
    </row>
    <row r="13" spans="1:11" ht="25.5" customHeight="1">
      <c r="A13" s="68"/>
      <c r="B13" s="58" t="s">
        <v>2</v>
      </c>
      <c r="C13" s="60" t="s">
        <v>3</v>
      </c>
      <c r="D13" s="61"/>
      <c r="E13" s="61"/>
      <c r="F13" s="61"/>
      <c r="G13" s="62"/>
      <c r="H13" s="58" t="s">
        <v>78</v>
      </c>
      <c r="I13" s="58" t="s">
        <v>79</v>
      </c>
      <c r="J13" s="66"/>
      <c r="K13" s="64"/>
    </row>
    <row r="14" spans="1:11" ht="80.25" customHeight="1">
      <c r="A14" s="69"/>
      <c r="B14" s="59"/>
      <c r="C14" s="45" t="s">
        <v>4</v>
      </c>
      <c r="D14" s="45" t="s">
        <v>5</v>
      </c>
      <c r="E14" s="45" t="s">
        <v>6</v>
      </c>
      <c r="F14" s="45" t="s">
        <v>7</v>
      </c>
      <c r="G14" s="45" t="s">
        <v>8</v>
      </c>
      <c r="H14" s="59"/>
      <c r="I14" s="59"/>
      <c r="J14" s="59"/>
      <c r="K14" s="65"/>
    </row>
    <row r="15" spans="1:11" ht="24" customHeight="1">
      <c r="A15" s="25" t="s">
        <v>82</v>
      </c>
      <c r="B15" s="27" t="s">
        <v>19</v>
      </c>
      <c r="C15" s="26" t="s">
        <v>9</v>
      </c>
      <c r="D15" s="26" t="s">
        <v>42</v>
      </c>
      <c r="E15" s="26" t="s">
        <v>42</v>
      </c>
      <c r="F15" s="26" t="s">
        <v>19</v>
      </c>
      <c r="G15" s="26" t="s">
        <v>42</v>
      </c>
      <c r="H15" s="27" t="s">
        <v>13</v>
      </c>
      <c r="I15" s="28" t="s">
        <v>19</v>
      </c>
      <c r="J15" s="48">
        <f>J16+J32+J38++J44++J61+J70+J75+J83</f>
        <v>22916000</v>
      </c>
      <c r="K15" s="48">
        <f>K16+K32+K38++K44++K61+K70+K75+K83</f>
        <v>21937460.66</v>
      </c>
    </row>
    <row r="16" spans="1:11" ht="19.5" customHeight="1">
      <c r="A16" s="25" t="s">
        <v>83</v>
      </c>
      <c r="B16" s="27" t="s">
        <v>19</v>
      </c>
      <c r="C16" s="26" t="s">
        <v>9</v>
      </c>
      <c r="D16" s="26" t="s">
        <v>12</v>
      </c>
      <c r="E16" s="26" t="s">
        <v>42</v>
      </c>
      <c r="F16" s="26" t="s">
        <v>19</v>
      </c>
      <c r="G16" s="26" t="s">
        <v>42</v>
      </c>
      <c r="H16" s="27" t="s">
        <v>13</v>
      </c>
      <c r="I16" s="28" t="s">
        <v>19</v>
      </c>
      <c r="J16" s="49">
        <f>J17</f>
        <v>5683000</v>
      </c>
      <c r="K16" s="49">
        <f>K17</f>
        <v>5242390.5200000005</v>
      </c>
    </row>
    <row r="17" spans="1:11" ht="12.75">
      <c r="A17" s="29" t="s">
        <v>61</v>
      </c>
      <c r="B17" s="30" t="s">
        <v>19</v>
      </c>
      <c r="C17" s="30" t="s">
        <v>9</v>
      </c>
      <c r="D17" s="30" t="s">
        <v>12</v>
      </c>
      <c r="E17" s="30" t="s">
        <v>21</v>
      </c>
      <c r="F17" s="30" t="s">
        <v>19</v>
      </c>
      <c r="G17" s="30" t="s">
        <v>12</v>
      </c>
      <c r="H17" s="30" t="s">
        <v>13</v>
      </c>
      <c r="I17" s="31" t="s">
        <v>23</v>
      </c>
      <c r="J17" s="32">
        <f>SUM(J18+J23+J28)</f>
        <v>5683000</v>
      </c>
      <c r="K17" s="32">
        <f>SUM(K18+K23+K28)</f>
        <v>5242390.5200000005</v>
      </c>
    </row>
    <row r="18" spans="1:11" s="2" customFormat="1" ht="76.5" customHeight="1">
      <c r="A18" s="33" t="s">
        <v>53</v>
      </c>
      <c r="B18" s="30" t="s">
        <v>19</v>
      </c>
      <c r="C18" s="30" t="s">
        <v>9</v>
      </c>
      <c r="D18" s="30" t="s">
        <v>12</v>
      </c>
      <c r="E18" s="30" t="s">
        <v>21</v>
      </c>
      <c r="F18" s="30" t="s">
        <v>11</v>
      </c>
      <c r="G18" s="30" t="s">
        <v>12</v>
      </c>
      <c r="H18" s="30" t="s">
        <v>13</v>
      </c>
      <c r="I18" s="31" t="s">
        <v>23</v>
      </c>
      <c r="J18" s="32">
        <v>5600000</v>
      </c>
      <c r="K18" s="32">
        <f>SUM(K19:K22)</f>
        <v>5156078.210000001</v>
      </c>
    </row>
    <row r="19" spans="1:11" ht="84" customHeight="1">
      <c r="A19" s="34" t="s">
        <v>53</v>
      </c>
      <c r="B19" s="35" t="s">
        <v>20</v>
      </c>
      <c r="C19" s="35" t="s">
        <v>9</v>
      </c>
      <c r="D19" s="35" t="s">
        <v>12</v>
      </c>
      <c r="E19" s="35" t="s">
        <v>21</v>
      </c>
      <c r="F19" s="35" t="s">
        <v>11</v>
      </c>
      <c r="G19" s="35" t="s">
        <v>12</v>
      </c>
      <c r="H19" s="35" t="s">
        <v>22</v>
      </c>
      <c r="I19" s="36" t="s">
        <v>23</v>
      </c>
      <c r="J19" s="46">
        <v>0</v>
      </c>
      <c r="K19" s="46">
        <v>4765345.11</v>
      </c>
    </row>
    <row r="20" spans="1:11" ht="80.25" customHeight="1">
      <c r="A20" s="34" t="s">
        <v>53</v>
      </c>
      <c r="B20" s="35" t="s">
        <v>20</v>
      </c>
      <c r="C20" s="35" t="s">
        <v>9</v>
      </c>
      <c r="D20" s="35" t="s">
        <v>12</v>
      </c>
      <c r="E20" s="35" t="s">
        <v>21</v>
      </c>
      <c r="F20" s="35" t="s">
        <v>11</v>
      </c>
      <c r="G20" s="35" t="s">
        <v>12</v>
      </c>
      <c r="H20" s="35" t="s">
        <v>24</v>
      </c>
      <c r="I20" s="36" t="s">
        <v>23</v>
      </c>
      <c r="J20" s="46">
        <v>0</v>
      </c>
      <c r="K20" s="46">
        <v>3129.58</v>
      </c>
    </row>
    <row r="21" spans="1:11" ht="77.25" customHeight="1">
      <c r="A21" s="34" t="s">
        <v>53</v>
      </c>
      <c r="B21" s="35" t="s">
        <v>20</v>
      </c>
      <c r="C21" s="35" t="s">
        <v>9</v>
      </c>
      <c r="D21" s="35" t="s">
        <v>12</v>
      </c>
      <c r="E21" s="35" t="s">
        <v>21</v>
      </c>
      <c r="F21" s="35" t="s">
        <v>11</v>
      </c>
      <c r="G21" s="35" t="s">
        <v>12</v>
      </c>
      <c r="H21" s="35" t="s">
        <v>25</v>
      </c>
      <c r="I21" s="36" t="s">
        <v>23</v>
      </c>
      <c r="J21" s="46">
        <v>0</v>
      </c>
      <c r="K21" s="46">
        <v>386103.52</v>
      </c>
    </row>
    <row r="22" spans="1:11" ht="77.25" customHeight="1">
      <c r="A22" s="34" t="s">
        <v>53</v>
      </c>
      <c r="B22" s="35" t="s">
        <v>20</v>
      </c>
      <c r="C22" s="35" t="s">
        <v>9</v>
      </c>
      <c r="D22" s="35" t="s">
        <v>12</v>
      </c>
      <c r="E22" s="35" t="s">
        <v>21</v>
      </c>
      <c r="F22" s="35" t="s">
        <v>11</v>
      </c>
      <c r="G22" s="35" t="s">
        <v>12</v>
      </c>
      <c r="H22" s="35" t="s">
        <v>92</v>
      </c>
      <c r="I22" s="36" t="s">
        <v>23</v>
      </c>
      <c r="J22" s="46">
        <v>0</v>
      </c>
      <c r="K22" s="46">
        <v>1500</v>
      </c>
    </row>
    <row r="23" spans="1:11" s="2" customFormat="1" ht="120" customHeight="1">
      <c r="A23" s="37" t="s">
        <v>54</v>
      </c>
      <c r="B23" s="30" t="s">
        <v>19</v>
      </c>
      <c r="C23" s="30" t="s">
        <v>9</v>
      </c>
      <c r="D23" s="30" t="s">
        <v>12</v>
      </c>
      <c r="E23" s="30" t="s">
        <v>21</v>
      </c>
      <c r="F23" s="30" t="s">
        <v>34</v>
      </c>
      <c r="G23" s="30" t="s">
        <v>12</v>
      </c>
      <c r="H23" s="30" t="s">
        <v>13</v>
      </c>
      <c r="I23" s="31" t="s">
        <v>23</v>
      </c>
      <c r="J23" s="32">
        <v>20000</v>
      </c>
      <c r="K23" s="32">
        <f>SUM(K24:K27)</f>
        <v>22569.059999999998</v>
      </c>
    </row>
    <row r="24" spans="1:11" ht="100.5" customHeight="1">
      <c r="A24" s="38" t="s">
        <v>54</v>
      </c>
      <c r="B24" s="35" t="s">
        <v>20</v>
      </c>
      <c r="C24" s="35" t="s">
        <v>9</v>
      </c>
      <c r="D24" s="35" t="s">
        <v>12</v>
      </c>
      <c r="E24" s="35" t="s">
        <v>21</v>
      </c>
      <c r="F24" s="35" t="s">
        <v>34</v>
      </c>
      <c r="G24" s="35" t="s">
        <v>12</v>
      </c>
      <c r="H24" s="35" t="s">
        <v>22</v>
      </c>
      <c r="I24" s="36" t="s">
        <v>23</v>
      </c>
      <c r="J24" s="46">
        <v>0</v>
      </c>
      <c r="K24" s="46">
        <v>16519.4</v>
      </c>
    </row>
    <row r="25" spans="1:11" ht="100.5" customHeight="1">
      <c r="A25" s="38" t="s">
        <v>54</v>
      </c>
      <c r="B25" s="35" t="s">
        <v>20</v>
      </c>
      <c r="C25" s="35" t="s">
        <v>9</v>
      </c>
      <c r="D25" s="35" t="s">
        <v>12</v>
      </c>
      <c r="E25" s="35" t="s">
        <v>21</v>
      </c>
      <c r="F25" s="35" t="s">
        <v>34</v>
      </c>
      <c r="G25" s="35" t="s">
        <v>12</v>
      </c>
      <c r="H25" s="35" t="s">
        <v>93</v>
      </c>
      <c r="I25" s="36" t="s">
        <v>23</v>
      </c>
      <c r="J25" s="46">
        <v>0</v>
      </c>
      <c r="K25" s="46">
        <v>2586.96</v>
      </c>
    </row>
    <row r="26" spans="1:11" ht="100.5" customHeight="1">
      <c r="A26" s="38" t="s">
        <v>54</v>
      </c>
      <c r="B26" s="35" t="s">
        <v>20</v>
      </c>
      <c r="C26" s="35" t="s">
        <v>9</v>
      </c>
      <c r="D26" s="35" t="s">
        <v>12</v>
      </c>
      <c r="E26" s="35" t="s">
        <v>21</v>
      </c>
      <c r="F26" s="35" t="s">
        <v>34</v>
      </c>
      <c r="G26" s="35" t="s">
        <v>12</v>
      </c>
      <c r="H26" s="35" t="s">
        <v>25</v>
      </c>
      <c r="I26" s="36" t="s">
        <v>23</v>
      </c>
      <c r="J26" s="46">
        <v>0</v>
      </c>
      <c r="K26" s="46">
        <v>3462.69</v>
      </c>
    </row>
    <row r="27" spans="1:11" ht="100.5" customHeight="1">
      <c r="A27" s="38" t="s">
        <v>54</v>
      </c>
      <c r="B27" s="35" t="s">
        <v>20</v>
      </c>
      <c r="C27" s="35" t="s">
        <v>9</v>
      </c>
      <c r="D27" s="35" t="s">
        <v>12</v>
      </c>
      <c r="E27" s="35" t="s">
        <v>21</v>
      </c>
      <c r="F27" s="35" t="s">
        <v>34</v>
      </c>
      <c r="G27" s="35" t="s">
        <v>12</v>
      </c>
      <c r="H27" s="35" t="s">
        <v>92</v>
      </c>
      <c r="I27" s="36" t="s">
        <v>23</v>
      </c>
      <c r="J27" s="46">
        <v>0</v>
      </c>
      <c r="K27" s="46">
        <v>0.01</v>
      </c>
    </row>
    <row r="28" spans="1:11" s="2" customFormat="1" ht="48.75" customHeight="1">
      <c r="A28" s="33" t="s">
        <v>55</v>
      </c>
      <c r="B28" s="30" t="s">
        <v>19</v>
      </c>
      <c r="C28" s="30" t="s">
        <v>9</v>
      </c>
      <c r="D28" s="30" t="s">
        <v>12</v>
      </c>
      <c r="E28" s="30" t="s">
        <v>21</v>
      </c>
      <c r="F28" s="30" t="s">
        <v>15</v>
      </c>
      <c r="G28" s="30" t="s">
        <v>12</v>
      </c>
      <c r="H28" s="30" t="s">
        <v>13</v>
      </c>
      <c r="I28" s="31" t="s">
        <v>23</v>
      </c>
      <c r="J28" s="32">
        <v>63000</v>
      </c>
      <c r="K28" s="32">
        <f>SUM(K29:K31)</f>
        <v>63743.24999999999</v>
      </c>
    </row>
    <row r="29" spans="1:11" ht="51">
      <c r="A29" s="34" t="s">
        <v>55</v>
      </c>
      <c r="B29" s="35" t="s">
        <v>20</v>
      </c>
      <c r="C29" s="35" t="s">
        <v>9</v>
      </c>
      <c r="D29" s="35" t="s">
        <v>12</v>
      </c>
      <c r="E29" s="35" t="s">
        <v>21</v>
      </c>
      <c r="F29" s="35" t="s">
        <v>15</v>
      </c>
      <c r="G29" s="35" t="s">
        <v>12</v>
      </c>
      <c r="H29" s="35" t="s">
        <v>22</v>
      </c>
      <c r="I29" s="36" t="s">
        <v>23</v>
      </c>
      <c r="J29" s="46">
        <v>0</v>
      </c>
      <c r="K29" s="46">
        <v>63160.27</v>
      </c>
    </row>
    <row r="30" spans="1:11" ht="51">
      <c r="A30" s="34" t="s">
        <v>55</v>
      </c>
      <c r="B30" s="35" t="s">
        <v>20</v>
      </c>
      <c r="C30" s="35" t="s">
        <v>9</v>
      </c>
      <c r="D30" s="35" t="s">
        <v>12</v>
      </c>
      <c r="E30" s="35" t="s">
        <v>21</v>
      </c>
      <c r="F30" s="35" t="s">
        <v>15</v>
      </c>
      <c r="G30" s="35" t="s">
        <v>12</v>
      </c>
      <c r="H30" s="35" t="s">
        <v>93</v>
      </c>
      <c r="I30" s="36" t="s">
        <v>23</v>
      </c>
      <c r="J30" s="46">
        <v>0</v>
      </c>
      <c r="K30" s="46">
        <v>180.74</v>
      </c>
    </row>
    <row r="31" spans="1:11" ht="51">
      <c r="A31" s="34" t="s">
        <v>55</v>
      </c>
      <c r="B31" s="35" t="s">
        <v>20</v>
      </c>
      <c r="C31" s="35" t="s">
        <v>9</v>
      </c>
      <c r="D31" s="35" t="s">
        <v>12</v>
      </c>
      <c r="E31" s="35" t="s">
        <v>21</v>
      </c>
      <c r="F31" s="35" t="s">
        <v>15</v>
      </c>
      <c r="G31" s="35" t="s">
        <v>12</v>
      </c>
      <c r="H31" s="35" t="s">
        <v>25</v>
      </c>
      <c r="I31" s="36" t="s">
        <v>23</v>
      </c>
      <c r="J31" s="46">
        <v>0</v>
      </c>
      <c r="K31" s="46">
        <v>402.24</v>
      </c>
    </row>
    <row r="32" spans="1:11" s="2" customFormat="1" ht="45" customHeight="1">
      <c r="A32" s="24" t="s">
        <v>56</v>
      </c>
      <c r="B32" s="30" t="s">
        <v>19</v>
      </c>
      <c r="C32" s="30" t="s">
        <v>9</v>
      </c>
      <c r="D32" s="30" t="s">
        <v>27</v>
      </c>
      <c r="E32" s="30" t="s">
        <v>42</v>
      </c>
      <c r="F32" s="30" t="s">
        <v>19</v>
      </c>
      <c r="G32" s="30" t="s">
        <v>42</v>
      </c>
      <c r="H32" s="30" t="s">
        <v>13</v>
      </c>
      <c r="I32" s="31" t="s">
        <v>23</v>
      </c>
      <c r="J32" s="32">
        <f>J34+J35+J36+J37</f>
        <v>2955000</v>
      </c>
      <c r="K32" s="32">
        <f>K34+K35+K36+K37</f>
        <v>2765269.03</v>
      </c>
    </row>
    <row r="33" spans="1:11" s="2" customFormat="1" ht="45.75" customHeight="1">
      <c r="A33" s="24" t="s">
        <v>80</v>
      </c>
      <c r="B33" s="30" t="s">
        <v>19</v>
      </c>
      <c r="C33" s="30" t="s">
        <v>9</v>
      </c>
      <c r="D33" s="30" t="s">
        <v>27</v>
      </c>
      <c r="E33" s="30" t="s">
        <v>21</v>
      </c>
      <c r="F33" s="30" t="s">
        <v>19</v>
      </c>
      <c r="G33" s="30" t="s">
        <v>12</v>
      </c>
      <c r="H33" s="30" t="s">
        <v>13</v>
      </c>
      <c r="I33" s="31" t="s">
        <v>23</v>
      </c>
      <c r="J33" s="32">
        <v>2955000</v>
      </c>
      <c r="K33" s="32">
        <f>K34+K35+K36+K37</f>
        <v>2765269.03</v>
      </c>
    </row>
    <row r="34" spans="1:11" s="2" customFormat="1" ht="78" customHeight="1">
      <c r="A34" s="39" t="s">
        <v>57</v>
      </c>
      <c r="B34" s="35" t="s">
        <v>62</v>
      </c>
      <c r="C34" s="35" t="s">
        <v>9</v>
      </c>
      <c r="D34" s="35" t="s">
        <v>27</v>
      </c>
      <c r="E34" s="35" t="s">
        <v>21</v>
      </c>
      <c r="F34" s="35" t="s">
        <v>63</v>
      </c>
      <c r="G34" s="35" t="s">
        <v>12</v>
      </c>
      <c r="H34" s="35" t="s">
        <v>13</v>
      </c>
      <c r="I34" s="36" t="s">
        <v>23</v>
      </c>
      <c r="J34" s="46">
        <v>993800</v>
      </c>
      <c r="K34" s="46">
        <v>963980.57</v>
      </c>
    </row>
    <row r="35" spans="1:11" s="2" customFormat="1" ht="95.25" customHeight="1">
      <c r="A35" s="40" t="s">
        <v>58</v>
      </c>
      <c r="B35" s="35" t="s">
        <v>62</v>
      </c>
      <c r="C35" s="35" t="s">
        <v>9</v>
      </c>
      <c r="D35" s="35" t="s">
        <v>27</v>
      </c>
      <c r="E35" s="35" t="s">
        <v>21</v>
      </c>
      <c r="F35" s="35" t="s">
        <v>64</v>
      </c>
      <c r="G35" s="35" t="s">
        <v>12</v>
      </c>
      <c r="H35" s="35" t="s">
        <v>13</v>
      </c>
      <c r="I35" s="36" t="s">
        <v>23</v>
      </c>
      <c r="J35" s="46">
        <v>21400</v>
      </c>
      <c r="K35" s="46">
        <v>26114.88</v>
      </c>
    </row>
    <row r="36" spans="1:11" ht="76.5">
      <c r="A36" s="39" t="s">
        <v>59</v>
      </c>
      <c r="B36" s="35" t="s">
        <v>62</v>
      </c>
      <c r="C36" s="35" t="s">
        <v>9</v>
      </c>
      <c r="D36" s="35" t="s">
        <v>27</v>
      </c>
      <c r="E36" s="35" t="s">
        <v>21</v>
      </c>
      <c r="F36" s="35" t="s">
        <v>65</v>
      </c>
      <c r="G36" s="35" t="s">
        <v>12</v>
      </c>
      <c r="H36" s="35" t="s">
        <v>13</v>
      </c>
      <c r="I36" s="36" t="s">
        <v>23</v>
      </c>
      <c r="J36" s="46">
        <v>1939800</v>
      </c>
      <c r="K36" s="46">
        <v>1899157.89</v>
      </c>
    </row>
    <row r="37" spans="1:11" ht="76.5">
      <c r="A37" s="39" t="s">
        <v>60</v>
      </c>
      <c r="B37" s="35" t="s">
        <v>62</v>
      </c>
      <c r="C37" s="35" t="s">
        <v>9</v>
      </c>
      <c r="D37" s="35" t="s">
        <v>27</v>
      </c>
      <c r="E37" s="35" t="s">
        <v>21</v>
      </c>
      <c r="F37" s="35" t="s">
        <v>66</v>
      </c>
      <c r="G37" s="35" t="s">
        <v>12</v>
      </c>
      <c r="H37" s="35" t="s">
        <v>13</v>
      </c>
      <c r="I37" s="36" t="s">
        <v>23</v>
      </c>
      <c r="J37" s="46">
        <v>0</v>
      </c>
      <c r="K37" s="46">
        <v>-123984.31</v>
      </c>
    </row>
    <row r="38" spans="1:11" s="2" customFormat="1" ht="12.75">
      <c r="A38" s="24" t="s">
        <v>67</v>
      </c>
      <c r="B38" s="30" t="s">
        <v>19</v>
      </c>
      <c r="C38" s="30" t="s">
        <v>9</v>
      </c>
      <c r="D38" s="30" t="s">
        <v>18</v>
      </c>
      <c r="E38" s="30" t="s">
        <v>42</v>
      </c>
      <c r="F38" s="30" t="s">
        <v>19</v>
      </c>
      <c r="G38" s="30" t="s">
        <v>42</v>
      </c>
      <c r="H38" s="30" t="s">
        <v>13</v>
      </c>
      <c r="I38" s="31" t="s">
        <v>19</v>
      </c>
      <c r="J38" s="32">
        <v>1300000</v>
      </c>
      <c r="K38" s="32">
        <f>K39+K42</f>
        <v>1077069.9800000002</v>
      </c>
    </row>
    <row r="39" spans="1:11" s="2" customFormat="1" ht="12.75">
      <c r="A39" s="24" t="s">
        <v>26</v>
      </c>
      <c r="B39" s="30" t="s">
        <v>19</v>
      </c>
      <c r="C39" s="30" t="s">
        <v>9</v>
      </c>
      <c r="D39" s="30" t="s">
        <v>18</v>
      </c>
      <c r="E39" s="30" t="s">
        <v>27</v>
      </c>
      <c r="F39" s="30" t="s">
        <v>11</v>
      </c>
      <c r="G39" s="30" t="s">
        <v>12</v>
      </c>
      <c r="H39" s="30" t="s">
        <v>13</v>
      </c>
      <c r="I39" s="31" t="s">
        <v>23</v>
      </c>
      <c r="J39" s="32">
        <v>1300000</v>
      </c>
      <c r="K39" s="32">
        <f>K40+K41</f>
        <v>1078634.62</v>
      </c>
    </row>
    <row r="40" spans="1:11" ht="12.75">
      <c r="A40" s="39" t="s">
        <v>26</v>
      </c>
      <c r="B40" s="35" t="s">
        <v>20</v>
      </c>
      <c r="C40" s="35" t="s">
        <v>9</v>
      </c>
      <c r="D40" s="35" t="s">
        <v>18</v>
      </c>
      <c r="E40" s="35" t="s">
        <v>27</v>
      </c>
      <c r="F40" s="35" t="s">
        <v>11</v>
      </c>
      <c r="G40" s="35" t="s">
        <v>12</v>
      </c>
      <c r="H40" s="35" t="s">
        <v>22</v>
      </c>
      <c r="I40" s="36" t="s">
        <v>23</v>
      </c>
      <c r="J40" s="46">
        <v>0</v>
      </c>
      <c r="K40" s="46">
        <v>1071087.34</v>
      </c>
    </row>
    <row r="41" spans="1:11" ht="12.75">
      <c r="A41" s="39" t="s">
        <v>26</v>
      </c>
      <c r="B41" s="35" t="s">
        <v>20</v>
      </c>
      <c r="C41" s="35" t="s">
        <v>9</v>
      </c>
      <c r="D41" s="35" t="s">
        <v>18</v>
      </c>
      <c r="E41" s="35" t="s">
        <v>27</v>
      </c>
      <c r="F41" s="35" t="s">
        <v>11</v>
      </c>
      <c r="G41" s="35" t="s">
        <v>12</v>
      </c>
      <c r="H41" s="35" t="s">
        <v>93</v>
      </c>
      <c r="I41" s="36" t="s">
        <v>23</v>
      </c>
      <c r="J41" s="46">
        <v>0</v>
      </c>
      <c r="K41" s="46">
        <v>7547.28</v>
      </c>
    </row>
    <row r="42" spans="1:11" ht="28.5" customHeight="1">
      <c r="A42" s="24" t="s">
        <v>94</v>
      </c>
      <c r="B42" s="30" t="s">
        <v>19</v>
      </c>
      <c r="C42" s="30" t="s">
        <v>9</v>
      </c>
      <c r="D42" s="30" t="s">
        <v>18</v>
      </c>
      <c r="E42" s="30" t="s">
        <v>27</v>
      </c>
      <c r="F42" s="30" t="s">
        <v>34</v>
      </c>
      <c r="G42" s="30" t="s">
        <v>12</v>
      </c>
      <c r="H42" s="30" t="s">
        <v>13</v>
      </c>
      <c r="I42" s="31" t="s">
        <v>23</v>
      </c>
      <c r="J42" s="32">
        <v>0</v>
      </c>
      <c r="K42" s="32">
        <f>K43</f>
        <v>-1564.64</v>
      </c>
    </row>
    <row r="43" spans="1:11" ht="25.5">
      <c r="A43" s="39" t="s">
        <v>94</v>
      </c>
      <c r="B43" s="35" t="s">
        <v>19</v>
      </c>
      <c r="C43" s="35" t="s">
        <v>9</v>
      </c>
      <c r="D43" s="35" t="s">
        <v>18</v>
      </c>
      <c r="E43" s="35" t="s">
        <v>27</v>
      </c>
      <c r="F43" s="35" t="s">
        <v>34</v>
      </c>
      <c r="G43" s="35" t="s">
        <v>12</v>
      </c>
      <c r="H43" s="35" t="s">
        <v>22</v>
      </c>
      <c r="I43" s="36" t="s">
        <v>23</v>
      </c>
      <c r="J43" s="46">
        <v>0</v>
      </c>
      <c r="K43" s="46">
        <v>-1564.64</v>
      </c>
    </row>
    <row r="44" spans="1:11" s="2" customFormat="1" ht="12.75">
      <c r="A44" s="24" t="s">
        <v>68</v>
      </c>
      <c r="B44" s="30" t="s">
        <v>19</v>
      </c>
      <c r="C44" s="30" t="s">
        <v>9</v>
      </c>
      <c r="D44" s="30" t="s">
        <v>28</v>
      </c>
      <c r="E44" s="30" t="s">
        <v>42</v>
      </c>
      <c r="F44" s="30" t="s">
        <v>19</v>
      </c>
      <c r="G44" s="30" t="s">
        <v>42</v>
      </c>
      <c r="H44" s="30" t="s">
        <v>13</v>
      </c>
      <c r="I44" s="31" t="s">
        <v>19</v>
      </c>
      <c r="J44" s="32">
        <f>SUM(J46+J50)</f>
        <v>6620000</v>
      </c>
      <c r="K44" s="32">
        <f>SUM(K46+K50)</f>
        <v>6028193.93</v>
      </c>
    </row>
    <row r="45" spans="1:11" s="2" customFormat="1" ht="12.75">
      <c r="A45" s="24" t="s">
        <v>81</v>
      </c>
      <c r="B45" s="30" t="s">
        <v>19</v>
      </c>
      <c r="C45" s="30" t="s">
        <v>9</v>
      </c>
      <c r="D45" s="30" t="s">
        <v>28</v>
      </c>
      <c r="E45" s="30" t="s">
        <v>12</v>
      </c>
      <c r="F45" s="30" t="s">
        <v>19</v>
      </c>
      <c r="G45" s="30" t="s">
        <v>42</v>
      </c>
      <c r="H45" s="30" t="s">
        <v>13</v>
      </c>
      <c r="I45" s="31" t="s">
        <v>23</v>
      </c>
      <c r="J45" s="32">
        <f>J46</f>
        <v>350000</v>
      </c>
      <c r="K45" s="32">
        <f>K46</f>
        <v>439897.64</v>
      </c>
    </row>
    <row r="46" spans="1:11" s="2" customFormat="1" ht="51.75" customHeight="1">
      <c r="A46" s="24" t="s">
        <v>96</v>
      </c>
      <c r="B46" s="30" t="s">
        <v>19</v>
      </c>
      <c r="C46" s="30" t="s">
        <v>9</v>
      </c>
      <c r="D46" s="30" t="s">
        <v>28</v>
      </c>
      <c r="E46" s="30" t="s">
        <v>12</v>
      </c>
      <c r="F46" s="30" t="s">
        <v>15</v>
      </c>
      <c r="G46" s="30" t="s">
        <v>12</v>
      </c>
      <c r="H46" s="30" t="s">
        <v>13</v>
      </c>
      <c r="I46" s="31" t="s">
        <v>23</v>
      </c>
      <c r="J46" s="32">
        <v>350000</v>
      </c>
      <c r="K46" s="32">
        <f>K47+K48+K49</f>
        <v>439897.64</v>
      </c>
    </row>
    <row r="47" spans="1:11" s="2" customFormat="1" ht="51">
      <c r="A47" s="39" t="s">
        <v>95</v>
      </c>
      <c r="B47" s="35" t="s">
        <v>20</v>
      </c>
      <c r="C47" s="35" t="s">
        <v>9</v>
      </c>
      <c r="D47" s="35" t="s">
        <v>28</v>
      </c>
      <c r="E47" s="35" t="s">
        <v>12</v>
      </c>
      <c r="F47" s="35" t="s">
        <v>15</v>
      </c>
      <c r="G47" s="35" t="s">
        <v>49</v>
      </c>
      <c r="H47" s="35" t="s">
        <v>22</v>
      </c>
      <c r="I47" s="36" t="s">
        <v>23</v>
      </c>
      <c r="J47" s="46">
        <v>0</v>
      </c>
      <c r="K47" s="46">
        <v>426106.3</v>
      </c>
    </row>
    <row r="48" spans="1:11" ht="51">
      <c r="A48" s="39" t="s">
        <v>97</v>
      </c>
      <c r="B48" s="35" t="s">
        <v>20</v>
      </c>
      <c r="C48" s="35" t="s">
        <v>9</v>
      </c>
      <c r="D48" s="35" t="s">
        <v>28</v>
      </c>
      <c r="E48" s="35" t="s">
        <v>12</v>
      </c>
      <c r="F48" s="35" t="s">
        <v>15</v>
      </c>
      <c r="G48" s="35" t="s">
        <v>49</v>
      </c>
      <c r="H48" s="35" t="s">
        <v>93</v>
      </c>
      <c r="I48" s="36" t="s">
        <v>23</v>
      </c>
      <c r="J48" s="46">
        <v>0</v>
      </c>
      <c r="K48" s="46">
        <v>13742.19</v>
      </c>
    </row>
    <row r="49" spans="1:11" ht="51">
      <c r="A49" s="39" t="s">
        <v>97</v>
      </c>
      <c r="B49" s="35" t="s">
        <v>20</v>
      </c>
      <c r="C49" s="35" t="s">
        <v>9</v>
      </c>
      <c r="D49" s="35" t="s">
        <v>28</v>
      </c>
      <c r="E49" s="35" t="s">
        <v>12</v>
      </c>
      <c r="F49" s="35" t="s">
        <v>15</v>
      </c>
      <c r="G49" s="35" t="s">
        <v>49</v>
      </c>
      <c r="H49" s="35" t="s">
        <v>92</v>
      </c>
      <c r="I49" s="36" t="s">
        <v>23</v>
      </c>
      <c r="J49" s="46">
        <v>0</v>
      </c>
      <c r="K49" s="46">
        <v>49.15</v>
      </c>
    </row>
    <row r="50" spans="1:11" s="2" customFormat="1" ht="14.25" customHeight="1">
      <c r="A50" s="24" t="s">
        <v>69</v>
      </c>
      <c r="B50" s="30" t="s">
        <v>19</v>
      </c>
      <c r="C50" s="30" t="s">
        <v>9</v>
      </c>
      <c r="D50" s="30" t="s">
        <v>28</v>
      </c>
      <c r="E50" s="30" t="s">
        <v>28</v>
      </c>
      <c r="F50" s="30" t="s">
        <v>19</v>
      </c>
      <c r="G50" s="30" t="s">
        <v>42</v>
      </c>
      <c r="H50" s="30" t="s">
        <v>13</v>
      </c>
      <c r="I50" s="31" t="s">
        <v>23</v>
      </c>
      <c r="J50" s="32">
        <f>J51+J56</f>
        <v>6270000</v>
      </c>
      <c r="K50" s="32">
        <f>K51+K56</f>
        <v>5588296.29</v>
      </c>
    </row>
    <row r="51" spans="1:11" ht="45.75" customHeight="1">
      <c r="A51" s="24" t="s">
        <v>99</v>
      </c>
      <c r="B51" s="30" t="s">
        <v>19</v>
      </c>
      <c r="C51" s="30" t="s">
        <v>9</v>
      </c>
      <c r="D51" s="30" t="s">
        <v>28</v>
      </c>
      <c r="E51" s="30" t="s">
        <v>28</v>
      </c>
      <c r="F51" s="30" t="s">
        <v>98</v>
      </c>
      <c r="G51" s="30" t="s">
        <v>49</v>
      </c>
      <c r="H51" s="30" t="s">
        <v>13</v>
      </c>
      <c r="I51" s="31" t="s">
        <v>23</v>
      </c>
      <c r="J51" s="32">
        <v>5870000</v>
      </c>
      <c r="K51" s="32">
        <f>K52+K53+K54+K55</f>
        <v>5109044.38</v>
      </c>
    </row>
    <row r="52" spans="1:11" ht="38.25">
      <c r="A52" s="39" t="s">
        <v>99</v>
      </c>
      <c r="B52" s="35" t="s">
        <v>20</v>
      </c>
      <c r="C52" s="35" t="s">
        <v>9</v>
      </c>
      <c r="D52" s="35" t="s">
        <v>28</v>
      </c>
      <c r="E52" s="35" t="s">
        <v>28</v>
      </c>
      <c r="F52" s="35" t="s">
        <v>98</v>
      </c>
      <c r="G52" s="35" t="s">
        <v>49</v>
      </c>
      <c r="H52" s="35" t="s">
        <v>22</v>
      </c>
      <c r="I52" s="36" t="s">
        <v>23</v>
      </c>
      <c r="J52" s="46">
        <v>0</v>
      </c>
      <c r="K52" s="46">
        <v>5237821.62</v>
      </c>
    </row>
    <row r="53" spans="1:11" ht="38.25">
      <c r="A53" s="39" t="s">
        <v>99</v>
      </c>
      <c r="B53" s="35" t="s">
        <v>20</v>
      </c>
      <c r="C53" s="35" t="s">
        <v>9</v>
      </c>
      <c r="D53" s="35" t="s">
        <v>28</v>
      </c>
      <c r="E53" s="35" t="s">
        <v>28</v>
      </c>
      <c r="F53" s="35" t="s">
        <v>98</v>
      </c>
      <c r="G53" s="35" t="s">
        <v>49</v>
      </c>
      <c r="H53" s="35" t="s">
        <v>93</v>
      </c>
      <c r="I53" s="36" t="s">
        <v>23</v>
      </c>
      <c r="J53" s="46">
        <v>0</v>
      </c>
      <c r="K53" s="46">
        <v>-120858.78</v>
      </c>
    </row>
    <row r="54" spans="1:11" s="2" customFormat="1" ht="38.25">
      <c r="A54" s="39" t="s">
        <v>99</v>
      </c>
      <c r="B54" s="35" t="s">
        <v>20</v>
      </c>
      <c r="C54" s="35" t="s">
        <v>9</v>
      </c>
      <c r="D54" s="35" t="s">
        <v>28</v>
      </c>
      <c r="E54" s="35" t="s">
        <v>28</v>
      </c>
      <c r="F54" s="35" t="s">
        <v>98</v>
      </c>
      <c r="G54" s="35" t="s">
        <v>49</v>
      </c>
      <c r="H54" s="35" t="s">
        <v>25</v>
      </c>
      <c r="I54" s="36" t="s">
        <v>23</v>
      </c>
      <c r="J54" s="46">
        <v>0</v>
      </c>
      <c r="K54" s="46">
        <v>-7963.3</v>
      </c>
    </row>
    <row r="55" spans="1:11" s="2" customFormat="1" ht="38.25">
      <c r="A55" s="39" t="s">
        <v>99</v>
      </c>
      <c r="B55" s="35" t="s">
        <v>20</v>
      </c>
      <c r="C55" s="35" t="s">
        <v>9</v>
      </c>
      <c r="D55" s="35" t="s">
        <v>28</v>
      </c>
      <c r="E55" s="35" t="s">
        <v>28</v>
      </c>
      <c r="F55" s="35" t="s">
        <v>98</v>
      </c>
      <c r="G55" s="35" t="s">
        <v>49</v>
      </c>
      <c r="H55" s="35" t="s">
        <v>92</v>
      </c>
      <c r="I55" s="36" t="s">
        <v>23</v>
      </c>
      <c r="J55" s="46">
        <v>0</v>
      </c>
      <c r="K55" s="46">
        <v>44.84</v>
      </c>
    </row>
    <row r="56" spans="1:11" s="2" customFormat="1" ht="38.25">
      <c r="A56" s="42" t="s">
        <v>101</v>
      </c>
      <c r="B56" s="30" t="s">
        <v>19</v>
      </c>
      <c r="C56" s="30" t="s">
        <v>9</v>
      </c>
      <c r="D56" s="30" t="s">
        <v>28</v>
      </c>
      <c r="E56" s="30" t="s">
        <v>28</v>
      </c>
      <c r="F56" s="30" t="s">
        <v>100</v>
      </c>
      <c r="G56" s="30" t="s">
        <v>49</v>
      </c>
      <c r="H56" s="30" t="s">
        <v>13</v>
      </c>
      <c r="I56" s="31" t="s">
        <v>23</v>
      </c>
      <c r="J56" s="32">
        <v>400000</v>
      </c>
      <c r="K56" s="32">
        <f>K57+K58+K59+K60</f>
        <v>479251.91</v>
      </c>
    </row>
    <row r="57" spans="1:11" ht="38.25">
      <c r="A57" s="41" t="s">
        <v>101</v>
      </c>
      <c r="B57" s="35" t="s">
        <v>20</v>
      </c>
      <c r="C57" s="35" t="s">
        <v>9</v>
      </c>
      <c r="D57" s="35" t="s">
        <v>28</v>
      </c>
      <c r="E57" s="35" t="s">
        <v>28</v>
      </c>
      <c r="F57" s="35" t="s">
        <v>100</v>
      </c>
      <c r="G57" s="35" t="s">
        <v>49</v>
      </c>
      <c r="H57" s="35" t="s">
        <v>22</v>
      </c>
      <c r="I57" s="36" t="s">
        <v>23</v>
      </c>
      <c r="J57" s="46">
        <v>0</v>
      </c>
      <c r="K57" s="46">
        <v>453177.5</v>
      </c>
    </row>
    <row r="58" spans="1:11" s="2" customFormat="1" ht="38.25">
      <c r="A58" s="41" t="s">
        <v>101</v>
      </c>
      <c r="B58" s="35" t="s">
        <v>20</v>
      </c>
      <c r="C58" s="35" t="s">
        <v>9</v>
      </c>
      <c r="D58" s="35" t="s">
        <v>28</v>
      </c>
      <c r="E58" s="35" t="s">
        <v>28</v>
      </c>
      <c r="F58" s="35" t="s">
        <v>100</v>
      </c>
      <c r="G58" s="35" t="s">
        <v>49</v>
      </c>
      <c r="H58" s="35" t="s">
        <v>93</v>
      </c>
      <c r="I58" s="36" t="s">
        <v>23</v>
      </c>
      <c r="J58" s="46">
        <v>0</v>
      </c>
      <c r="K58" s="46">
        <v>17840.5</v>
      </c>
    </row>
    <row r="59" spans="1:11" s="2" customFormat="1" ht="49.5" customHeight="1">
      <c r="A59" s="41" t="s">
        <v>101</v>
      </c>
      <c r="B59" s="35" t="s">
        <v>20</v>
      </c>
      <c r="C59" s="35" t="s">
        <v>9</v>
      </c>
      <c r="D59" s="35" t="s">
        <v>28</v>
      </c>
      <c r="E59" s="35" t="s">
        <v>28</v>
      </c>
      <c r="F59" s="35" t="s">
        <v>100</v>
      </c>
      <c r="G59" s="35" t="s">
        <v>49</v>
      </c>
      <c r="H59" s="35" t="s">
        <v>25</v>
      </c>
      <c r="I59" s="36" t="s">
        <v>23</v>
      </c>
      <c r="J59" s="46">
        <v>0</v>
      </c>
      <c r="K59" s="46">
        <v>-454</v>
      </c>
    </row>
    <row r="60" spans="1:11" s="2" customFormat="1" ht="49.5" customHeight="1">
      <c r="A60" s="41" t="s">
        <v>101</v>
      </c>
      <c r="B60" s="35" t="s">
        <v>20</v>
      </c>
      <c r="C60" s="35" t="s">
        <v>9</v>
      </c>
      <c r="D60" s="35" t="s">
        <v>28</v>
      </c>
      <c r="E60" s="35" t="s">
        <v>28</v>
      </c>
      <c r="F60" s="35" t="s">
        <v>100</v>
      </c>
      <c r="G60" s="35" t="s">
        <v>49</v>
      </c>
      <c r="H60" s="35" t="s">
        <v>92</v>
      </c>
      <c r="I60" s="36" t="s">
        <v>23</v>
      </c>
      <c r="J60" s="46">
        <v>0</v>
      </c>
      <c r="K60" s="46">
        <v>8687.91</v>
      </c>
    </row>
    <row r="61" spans="1:11" s="2" customFormat="1" ht="45" customHeight="1">
      <c r="A61" s="42" t="s">
        <v>70</v>
      </c>
      <c r="B61" s="30" t="s">
        <v>19</v>
      </c>
      <c r="C61" s="30" t="s">
        <v>9</v>
      </c>
      <c r="D61" s="30" t="s">
        <v>36</v>
      </c>
      <c r="E61" s="30" t="s">
        <v>42</v>
      </c>
      <c r="F61" s="30" t="s">
        <v>19</v>
      </c>
      <c r="G61" s="30" t="s">
        <v>42</v>
      </c>
      <c r="H61" s="30" t="s">
        <v>13</v>
      </c>
      <c r="I61" s="31" t="s">
        <v>19</v>
      </c>
      <c r="J61" s="32">
        <f>J62+J68</f>
        <v>4698000</v>
      </c>
      <c r="K61" s="32">
        <f>K62+K68</f>
        <v>5051833.86</v>
      </c>
    </row>
    <row r="62" spans="1:11" s="2" customFormat="1" ht="88.5" customHeight="1">
      <c r="A62" s="50" t="s">
        <v>84</v>
      </c>
      <c r="B62" s="30" t="s">
        <v>19</v>
      </c>
      <c r="C62" s="30" t="s">
        <v>9</v>
      </c>
      <c r="D62" s="30" t="s">
        <v>36</v>
      </c>
      <c r="E62" s="30" t="s">
        <v>18</v>
      </c>
      <c r="F62" s="30" t="s">
        <v>19</v>
      </c>
      <c r="G62" s="30" t="s">
        <v>42</v>
      </c>
      <c r="H62" s="30" t="s">
        <v>13</v>
      </c>
      <c r="I62" s="31" t="s">
        <v>30</v>
      </c>
      <c r="J62" s="32">
        <f>J63+J66</f>
        <v>2773000</v>
      </c>
      <c r="K62" s="32">
        <f>K63+K66</f>
        <v>3220833.8600000003</v>
      </c>
    </row>
    <row r="63" spans="1:11" s="2" customFormat="1" ht="88.5" customHeight="1">
      <c r="A63" s="42" t="s">
        <v>124</v>
      </c>
      <c r="B63" s="30" t="s">
        <v>19</v>
      </c>
      <c r="C63" s="30" t="s">
        <v>9</v>
      </c>
      <c r="D63" s="30" t="s">
        <v>36</v>
      </c>
      <c r="E63" s="30" t="s">
        <v>18</v>
      </c>
      <c r="F63" s="30" t="s">
        <v>48</v>
      </c>
      <c r="G63" s="30" t="s">
        <v>49</v>
      </c>
      <c r="H63" s="30" t="s">
        <v>13</v>
      </c>
      <c r="I63" s="31" t="s">
        <v>30</v>
      </c>
      <c r="J63" s="32">
        <v>2500000</v>
      </c>
      <c r="K63" s="32">
        <f>K64+K65</f>
        <v>3063658.5300000003</v>
      </c>
    </row>
    <row r="64" spans="1:11" s="2" customFormat="1" ht="76.5">
      <c r="A64" s="41" t="s">
        <v>102</v>
      </c>
      <c r="B64" s="35" t="s">
        <v>43</v>
      </c>
      <c r="C64" s="35" t="s">
        <v>9</v>
      </c>
      <c r="D64" s="35" t="s">
        <v>36</v>
      </c>
      <c r="E64" s="35" t="s">
        <v>18</v>
      </c>
      <c r="F64" s="35" t="s">
        <v>48</v>
      </c>
      <c r="G64" s="35" t="s">
        <v>49</v>
      </c>
      <c r="H64" s="35" t="s">
        <v>13</v>
      </c>
      <c r="I64" s="36" t="s">
        <v>30</v>
      </c>
      <c r="J64" s="46">
        <v>0</v>
      </c>
      <c r="K64" s="46">
        <v>742322.29</v>
      </c>
    </row>
    <row r="65" spans="1:11" s="2" customFormat="1" ht="76.5">
      <c r="A65" s="41" t="s">
        <v>102</v>
      </c>
      <c r="B65" s="35" t="s">
        <v>71</v>
      </c>
      <c r="C65" s="35" t="s">
        <v>9</v>
      </c>
      <c r="D65" s="35" t="s">
        <v>36</v>
      </c>
      <c r="E65" s="35" t="s">
        <v>18</v>
      </c>
      <c r="F65" s="35" t="s">
        <v>48</v>
      </c>
      <c r="G65" s="35" t="s">
        <v>49</v>
      </c>
      <c r="H65" s="35" t="s">
        <v>13</v>
      </c>
      <c r="I65" s="36" t="s">
        <v>30</v>
      </c>
      <c r="J65" s="46">
        <v>0</v>
      </c>
      <c r="K65" s="46">
        <v>2321336.24</v>
      </c>
    </row>
    <row r="66" spans="1:11" s="2" customFormat="1" ht="76.5">
      <c r="A66" s="42" t="s">
        <v>123</v>
      </c>
      <c r="B66" s="30" t="s">
        <v>19</v>
      </c>
      <c r="C66" s="30" t="s">
        <v>9</v>
      </c>
      <c r="D66" s="30" t="s">
        <v>36</v>
      </c>
      <c r="E66" s="30" t="s">
        <v>18</v>
      </c>
      <c r="F66" s="30" t="s">
        <v>37</v>
      </c>
      <c r="G66" s="30" t="s">
        <v>49</v>
      </c>
      <c r="H66" s="30" t="s">
        <v>13</v>
      </c>
      <c r="I66" s="31" t="s">
        <v>30</v>
      </c>
      <c r="J66" s="32">
        <f>J67</f>
        <v>273000</v>
      </c>
      <c r="K66" s="32">
        <f>K67</f>
        <v>157175.33</v>
      </c>
    </row>
    <row r="67" spans="1:11" s="2" customFormat="1" ht="77.25" customHeight="1">
      <c r="A67" s="41" t="s">
        <v>103</v>
      </c>
      <c r="B67" s="35" t="s">
        <v>71</v>
      </c>
      <c r="C67" s="35" t="s">
        <v>9</v>
      </c>
      <c r="D67" s="35" t="s">
        <v>36</v>
      </c>
      <c r="E67" s="35" t="s">
        <v>18</v>
      </c>
      <c r="F67" s="35" t="s">
        <v>37</v>
      </c>
      <c r="G67" s="35" t="s">
        <v>49</v>
      </c>
      <c r="H67" s="35" t="s">
        <v>13</v>
      </c>
      <c r="I67" s="36" t="s">
        <v>30</v>
      </c>
      <c r="J67" s="46">
        <v>273000</v>
      </c>
      <c r="K67" s="46">
        <v>157175.33</v>
      </c>
    </row>
    <row r="68" spans="1:11" s="2" customFormat="1" ht="81.75" customHeight="1">
      <c r="A68" s="42" t="s">
        <v>104</v>
      </c>
      <c r="B68" s="30" t="s">
        <v>19</v>
      </c>
      <c r="C68" s="30" t="s">
        <v>9</v>
      </c>
      <c r="D68" s="30" t="s">
        <v>36</v>
      </c>
      <c r="E68" s="30" t="s">
        <v>29</v>
      </c>
      <c r="F68" s="30" t="s">
        <v>39</v>
      </c>
      <c r="G68" s="30" t="s">
        <v>49</v>
      </c>
      <c r="H68" s="30" t="s">
        <v>13</v>
      </c>
      <c r="I68" s="31" t="s">
        <v>30</v>
      </c>
      <c r="J68" s="32">
        <f>J69</f>
        <v>1925000</v>
      </c>
      <c r="K68" s="32">
        <f>K69</f>
        <v>1831000</v>
      </c>
    </row>
    <row r="69" spans="1:11" ht="81" customHeight="1">
      <c r="A69" s="41" t="s">
        <v>104</v>
      </c>
      <c r="B69" s="35" t="s">
        <v>71</v>
      </c>
      <c r="C69" s="35" t="s">
        <v>9</v>
      </c>
      <c r="D69" s="35" t="s">
        <v>36</v>
      </c>
      <c r="E69" s="35" t="s">
        <v>29</v>
      </c>
      <c r="F69" s="35" t="s">
        <v>39</v>
      </c>
      <c r="G69" s="35" t="s">
        <v>49</v>
      </c>
      <c r="H69" s="35" t="s">
        <v>13</v>
      </c>
      <c r="I69" s="36" t="s">
        <v>30</v>
      </c>
      <c r="J69" s="46">
        <v>1925000</v>
      </c>
      <c r="K69" s="46">
        <v>1831000</v>
      </c>
    </row>
    <row r="70" spans="1:11" ht="44.25" customHeight="1">
      <c r="A70" s="42" t="s">
        <v>72</v>
      </c>
      <c r="B70" s="30" t="s">
        <v>19</v>
      </c>
      <c r="C70" s="30" t="s">
        <v>9</v>
      </c>
      <c r="D70" s="30" t="s">
        <v>49</v>
      </c>
      <c r="E70" s="30" t="s">
        <v>42</v>
      </c>
      <c r="F70" s="30" t="s">
        <v>19</v>
      </c>
      <c r="G70" s="30" t="s">
        <v>42</v>
      </c>
      <c r="H70" s="30" t="s">
        <v>13</v>
      </c>
      <c r="I70" s="31" t="s">
        <v>19</v>
      </c>
      <c r="J70" s="32">
        <f>J71+J73</f>
        <v>388000</v>
      </c>
      <c r="K70" s="32">
        <f>K71+K73</f>
        <v>312274.64</v>
      </c>
    </row>
    <row r="71" spans="1:11" ht="44.25" customHeight="1">
      <c r="A71" s="42" t="s">
        <v>105</v>
      </c>
      <c r="B71" s="30" t="s">
        <v>19</v>
      </c>
      <c r="C71" s="30" t="s">
        <v>9</v>
      </c>
      <c r="D71" s="30" t="s">
        <v>49</v>
      </c>
      <c r="E71" s="30" t="s">
        <v>12</v>
      </c>
      <c r="F71" s="30" t="s">
        <v>51</v>
      </c>
      <c r="G71" s="30" t="s">
        <v>49</v>
      </c>
      <c r="H71" s="30" t="s">
        <v>13</v>
      </c>
      <c r="I71" s="31" t="s">
        <v>50</v>
      </c>
      <c r="J71" s="32">
        <f>J72</f>
        <v>250000</v>
      </c>
      <c r="K71" s="32">
        <f>K72</f>
        <v>174335</v>
      </c>
    </row>
    <row r="72" spans="1:11" s="2" customFormat="1" ht="38.25">
      <c r="A72" s="41" t="s">
        <v>106</v>
      </c>
      <c r="B72" s="35" t="s">
        <v>71</v>
      </c>
      <c r="C72" s="35" t="s">
        <v>9</v>
      </c>
      <c r="D72" s="35" t="s">
        <v>49</v>
      </c>
      <c r="E72" s="35" t="s">
        <v>12</v>
      </c>
      <c r="F72" s="35" t="s">
        <v>51</v>
      </c>
      <c r="G72" s="35" t="s">
        <v>49</v>
      </c>
      <c r="H72" s="35" t="s">
        <v>13</v>
      </c>
      <c r="I72" s="36" t="s">
        <v>50</v>
      </c>
      <c r="J72" s="46">
        <v>250000</v>
      </c>
      <c r="K72" s="46">
        <v>174335</v>
      </c>
    </row>
    <row r="73" spans="1:11" s="2" customFormat="1" ht="25.5">
      <c r="A73" s="42" t="s">
        <v>107</v>
      </c>
      <c r="B73" s="30" t="s">
        <v>19</v>
      </c>
      <c r="C73" s="30" t="s">
        <v>9</v>
      </c>
      <c r="D73" s="30" t="s">
        <v>49</v>
      </c>
      <c r="E73" s="30" t="s">
        <v>21</v>
      </c>
      <c r="F73" s="30" t="s">
        <v>51</v>
      </c>
      <c r="G73" s="30" t="s">
        <v>49</v>
      </c>
      <c r="H73" s="30" t="s">
        <v>13</v>
      </c>
      <c r="I73" s="31" t="s">
        <v>50</v>
      </c>
      <c r="J73" s="32">
        <v>138000</v>
      </c>
      <c r="K73" s="32">
        <v>137939.64</v>
      </c>
    </row>
    <row r="74" spans="1:11" s="2" customFormat="1" ht="25.5">
      <c r="A74" s="41" t="s">
        <v>107</v>
      </c>
      <c r="B74" s="35" t="s">
        <v>71</v>
      </c>
      <c r="C74" s="35" t="s">
        <v>9</v>
      </c>
      <c r="D74" s="35" t="s">
        <v>49</v>
      </c>
      <c r="E74" s="35" t="s">
        <v>21</v>
      </c>
      <c r="F74" s="35" t="s">
        <v>51</v>
      </c>
      <c r="G74" s="35" t="s">
        <v>49</v>
      </c>
      <c r="H74" s="35" t="s">
        <v>13</v>
      </c>
      <c r="I74" s="36" t="s">
        <v>50</v>
      </c>
      <c r="J74" s="46">
        <v>138000</v>
      </c>
      <c r="K74" s="46">
        <v>137939.64</v>
      </c>
    </row>
    <row r="75" spans="1:11" s="2" customFormat="1" ht="25.5">
      <c r="A75" s="42" t="s">
        <v>75</v>
      </c>
      <c r="B75" s="30" t="s">
        <v>19</v>
      </c>
      <c r="C75" s="30" t="s">
        <v>9</v>
      </c>
      <c r="D75" s="30" t="s">
        <v>40</v>
      </c>
      <c r="E75" s="30" t="s">
        <v>42</v>
      </c>
      <c r="F75" s="30" t="s">
        <v>19</v>
      </c>
      <c r="G75" s="30" t="s">
        <v>42</v>
      </c>
      <c r="H75" s="30" t="s">
        <v>13</v>
      </c>
      <c r="I75" s="31" t="s">
        <v>19</v>
      </c>
      <c r="J75" s="32">
        <f>J76+J78+J81</f>
        <v>1087000</v>
      </c>
      <c r="K75" s="32">
        <f>K76+K78+K81</f>
        <v>1352195.05</v>
      </c>
    </row>
    <row r="76" spans="1:11" s="2" customFormat="1" ht="102">
      <c r="A76" s="42" t="s">
        <v>108</v>
      </c>
      <c r="B76" s="30" t="s">
        <v>19</v>
      </c>
      <c r="C76" s="30" t="s">
        <v>9</v>
      </c>
      <c r="D76" s="30" t="s">
        <v>40</v>
      </c>
      <c r="E76" s="30" t="s">
        <v>21</v>
      </c>
      <c r="F76" s="30" t="s">
        <v>52</v>
      </c>
      <c r="G76" s="30" t="s">
        <v>49</v>
      </c>
      <c r="H76" s="30" t="s">
        <v>13</v>
      </c>
      <c r="I76" s="31" t="s">
        <v>41</v>
      </c>
      <c r="J76" s="32">
        <f>J77</f>
        <v>644570</v>
      </c>
      <c r="K76" s="32">
        <f>K77</f>
        <v>644567</v>
      </c>
    </row>
    <row r="77" spans="1:11" s="2" customFormat="1" ht="102">
      <c r="A77" s="41" t="s">
        <v>108</v>
      </c>
      <c r="B77" s="35" t="s">
        <v>71</v>
      </c>
      <c r="C77" s="35" t="s">
        <v>9</v>
      </c>
      <c r="D77" s="35" t="s">
        <v>40</v>
      </c>
      <c r="E77" s="35" t="s">
        <v>21</v>
      </c>
      <c r="F77" s="35" t="s">
        <v>52</v>
      </c>
      <c r="G77" s="35" t="s">
        <v>49</v>
      </c>
      <c r="H77" s="35" t="s">
        <v>13</v>
      </c>
      <c r="I77" s="36" t="s">
        <v>41</v>
      </c>
      <c r="J77" s="46">
        <v>644570</v>
      </c>
      <c r="K77" s="46">
        <v>644567</v>
      </c>
    </row>
    <row r="78" spans="1:11" s="2" customFormat="1" ht="51">
      <c r="A78" s="42" t="s">
        <v>109</v>
      </c>
      <c r="B78" s="30" t="s">
        <v>19</v>
      </c>
      <c r="C78" s="30" t="s">
        <v>9</v>
      </c>
      <c r="D78" s="30" t="s">
        <v>40</v>
      </c>
      <c r="E78" s="30" t="s">
        <v>28</v>
      </c>
      <c r="F78" s="30" t="s">
        <v>48</v>
      </c>
      <c r="G78" s="30" t="s">
        <v>49</v>
      </c>
      <c r="H78" s="30" t="s">
        <v>13</v>
      </c>
      <c r="I78" s="31" t="s">
        <v>41</v>
      </c>
      <c r="J78" s="32">
        <v>85000</v>
      </c>
      <c r="K78" s="32">
        <f>K79+K80</f>
        <v>350195.05</v>
      </c>
    </row>
    <row r="79" spans="1:11" s="2" customFormat="1" ht="61.5" customHeight="1">
      <c r="A79" s="41" t="s">
        <v>110</v>
      </c>
      <c r="B79" s="35" t="s">
        <v>43</v>
      </c>
      <c r="C79" s="35" t="s">
        <v>9</v>
      </c>
      <c r="D79" s="35" t="s">
        <v>40</v>
      </c>
      <c r="E79" s="35" t="s">
        <v>28</v>
      </c>
      <c r="F79" s="35" t="s">
        <v>48</v>
      </c>
      <c r="G79" s="35" t="s">
        <v>49</v>
      </c>
      <c r="H79" s="35" t="s">
        <v>13</v>
      </c>
      <c r="I79" s="36" t="s">
        <v>44</v>
      </c>
      <c r="J79" s="46">
        <v>0</v>
      </c>
      <c r="K79" s="46">
        <v>16700.5</v>
      </c>
    </row>
    <row r="80" spans="1:11" s="2" customFormat="1" ht="61.5" customHeight="1">
      <c r="A80" s="41" t="s">
        <v>110</v>
      </c>
      <c r="B80" s="35" t="s">
        <v>71</v>
      </c>
      <c r="C80" s="35" t="s">
        <v>9</v>
      </c>
      <c r="D80" s="35" t="s">
        <v>40</v>
      </c>
      <c r="E80" s="35" t="s">
        <v>28</v>
      </c>
      <c r="F80" s="35" t="s">
        <v>48</v>
      </c>
      <c r="G80" s="35" t="s">
        <v>49</v>
      </c>
      <c r="H80" s="35" t="s">
        <v>13</v>
      </c>
      <c r="I80" s="36" t="s">
        <v>44</v>
      </c>
      <c r="J80" s="46">
        <v>0</v>
      </c>
      <c r="K80" s="46">
        <v>333494.55</v>
      </c>
    </row>
    <row r="81" spans="1:11" s="2" customFormat="1" ht="73.5" customHeight="1">
      <c r="A81" s="42" t="s">
        <v>111</v>
      </c>
      <c r="B81" s="30" t="s">
        <v>19</v>
      </c>
      <c r="C81" s="30" t="s">
        <v>9</v>
      </c>
      <c r="D81" s="30" t="s">
        <v>40</v>
      </c>
      <c r="E81" s="30" t="s">
        <v>28</v>
      </c>
      <c r="F81" s="30" t="s">
        <v>112</v>
      </c>
      <c r="G81" s="30" t="s">
        <v>49</v>
      </c>
      <c r="H81" s="30" t="s">
        <v>13</v>
      </c>
      <c r="I81" s="31" t="s">
        <v>44</v>
      </c>
      <c r="J81" s="32">
        <f>J82</f>
        <v>357430</v>
      </c>
      <c r="K81" s="32">
        <f>K82</f>
        <v>357433</v>
      </c>
    </row>
    <row r="82" spans="1:11" s="2" customFormat="1" ht="66" customHeight="1">
      <c r="A82" s="41" t="s">
        <v>111</v>
      </c>
      <c r="B82" s="35" t="s">
        <v>71</v>
      </c>
      <c r="C82" s="35" t="s">
        <v>9</v>
      </c>
      <c r="D82" s="35" t="s">
        <v>40</v>
      </c>
      <c r="E82" s="35" t="s">
        <v>28</v>
      </c>
      <c r="F82" s="35" t="s">
        <v>112</v>
      </c>
      <c r="G82" s="35" t="s">
        <v>49</v>
      </c>
      <c r="H82" s="35" t="s">
        <v>13</v>
      </c>
      <c r="I82" s="36" t="s">
        <v>44</v>
      </c>
      <c r="J82" s="46">
        <v>357430</v>
      </c>
      <c r="K82" s="46">
        <v>357433</v>
      </c>
    </row>
    <row r="83" spans="1:11" ht="27" customHeight="1">
      <c r="A83" s="42" t="s">
        <v>73</v>
      </c>
      <c r="B83" s="30" t="s">
        <v>19</v>
      </c>
      <c r="C83" s="30" t="s">
        <v>9</v>
      </c>
      <c r="D83" s="30" t="s">
        <v>10</v>
      </c>
      <c r="E83" s="30" t="s">
        <v>42</v>
      </c>
      <c r="F83" s="30" t="s">
        <v>19</v>
      </c>
      <c r="G83" s="30" t="s">
        <v>42</v>
      </c>
      <c r="H83" s="30" t="s">
        <v>13</v>
      </c>
      <c r="I83" s="31" t="s">
        <v>19</v>
      </c>
      <c r="J83" s="32">
        <f>J86+J84</f>
        <v>185000</v>
      </c>
      <c r="K83" s="32">
        <f>K86+K84</f>
        <v>108233.65</v>
      </c>
    </row>
    <row r="84" spans="1:11" ht="66.75" customHeight="1">
      <c r="A84" s="42" t="s">
        <v>125</v>
      </c>
      <c r="B84" s="30" t="s">
        <v>19</v>
      </c>
      <c r="C84" s="30" t="s">
        <v>9</v>
      </c>
      <c r="D84" s="30" t="s">
        <v>10</v>
      </c>
      <c r="E84" s="30" t="s">
        <v>114</v>
      </c>
      <c r="F84" s="30" t="s">
        <v>17</v>
      </c>
      <c r="G84" s="30" t="s">
        <v>49</v>
      </c>
      <c r="H84" s="30" t="s">
        <v>13</v>
      </c>
      <c r="I84" s="31" t="s">
        <v>14</v>
      </c>
      <c r="J84" s="32">
        <f>J85</f>
        <v>25000</v>
      </c>
      <c r="K84" s="32">
        <f>K85</f>
        <v>25000</v>
      </c>
    </row>
    <row r="85" spans="1:11" ht="69.75" customHeight="1">
      <c r="A85" s="41" t="s">
        <v>125</v>
      </c>
      <c r="B85" s="35" t="s">
        <v>71</v>
      </c>
      <c r="C85" s="35" t="s">
        <v>9</v>
      </c>
      <c r="D85" s="35" t="s">
        <v>10</v>
      </c>
      <c r="E85" s="35" t="s">
        <v>114</v>
      </c>
      <c r="F85" s="35" t="s">
        <v>126</v>
      </c>
      <c r="G85" s="35" t="s">
        <v>49</v>
      </c>
      <c r="H85" s="35" t="s">
        <v>13</v>
      </c>
      <c r="I85" s="36" t="s">
        <v>14</v>
      </c>
      <c r="J85" s="46">
        <v>25000</v>
      </c>
      <c r="K85" s="46">
        <v>25000</v>
      </c>
    </row>
    <row r="86" spans="1:11" ht="54" customHeight="1">
      <c r="A86" s="42" t="s">
        <v>113</v>
      </c>
      <c r="B86" s="30" t="s">
        <v>19</v>
      </c>
      <c r="C86" s="30" t="s">
        <v>9</v>
      </c>
      <c r="D86" s="30" t="s">
        <v>10</v>
      </c>
      <c r="E86" s="30" t="s">
        <v>16</v>
      </c>
      <c r="F86" s="30" t="s">
        <v>17</v>
      </c>
      <c r="G86" s="30" t="s">
        <v>49</v>
      </c>
      <c r="H86" s="30" t="s">
        <v>13</v>
      </c>
      <c r="I86" s="31" t="s">
        <v>14</v>
      </c>
      <c r="J86" s="32">
        <f>J87</f>
        <v>160000</v>
      </c>
      <c r="K86" s="32">
        <f>K87</f>
        <v>83233.65</v>
      </c>
    </row>
    <row r="87" spans="1:11" s="2" customFormat="1" ht="52.5" customHeight="1">
      <c r="A87" s="41" t="s">
        <v>113</v>
      </c>
      <c r="B87" s="35" t="s">
        <v>71</v>
      </c>
      <c r="C87" s="35" t="s">
        <v>9</v>
      </c>
      <c r="D87" s="35" t="s">
        <v>10</v>
      </c>
      <c r="E87" s="35" t="s">
        <v>16</v>
      </c>
      <c r="F87" s="35" t="s">
        <v>17</v>
      </c>
      <c r="G87" s="35" t="s">
        <v>49</v>
      </c>
      <c r="H87" s="35" t="s">
        <v>13</v>
      </c>
      <c r="I87" s="36" t="s">
        <v>14</v>
      </c>
      <c r="J87" s="46">
        <v>160000</v>
      </c>
      <c r="K87" s="46">
        <v>83233.65</v>
      </c>
    </row>
    <row r="88" spans="1:11" s="2" customFormat="1" ht="24.75" customHeight="1">
      <c r="A88" s="42" t="s">
        <v>76</v>
      </c>
      <c r="B88" s="30" t="s">
        <v>19</v>
      </c>
      <c r="C88" s="30" t="s">
        <v>31</v>
      </c>
      <c r="D88" s="30" t="s">
        <v>42</v>
      </c>
      <c r="E88" s="30" t="s">
        <v>42</v>
      </c>
      <c r="F88" s="30" t="s">
        <v>19</v>
      </c>
      <c r="G88" s="30" t="s">
        <v>42</v>
      </c>
      <c r="H88" s="30" t="s">
        <v>13</v>
      </c>
      <c r="I88" s="31" t="s">
        <v>19</v>
      </c>
      <c r="J88" s="32">
        <f>J89+J98</f>
        <v>12694701.4</v>
      </c>
      <c r="K88" s="32">
        <f>K89+K98</f>
        <v>8344824.97</v>
      </c>
    </row>
    <row r="89" spans="1:11" s="2" customFormat="1" ht="45.75" customHeight="1">
      <c r="A89" s="53" t="s">
        <v>85</v>
      </c>
      <c r="B89" s="30" t="s">
        <v>19</v>
      </c>
      <c r="C89" s="30" t="s">
        <v>31</v>
      </c>
      <c r="D89" s="30" t="s">
        <v>21</v>
      </c>
      <c r="E89" s="30" t="s">
        <v>42</v>
      </c>
      <c r="F89" s="30" t="s">
        <v>19</v>
      </c>
      <c r="G89" s="30" t="s">
        <v>42</v>
      </c>
      <c r="H89" s="30" t="s">
        <v>13</v>
      </c>
      <c r="I89" s="31" t="s">
        <v>19</v>
      </c>
      <c r="J89" s="32">
        <f>J90+J92+J94+J96</f>
        <v>12694701.4</v>
      </c>
      <c r="K89" s="32">
        <f>K90+K92+K94+K96</f>
        <v>8349465.3</v>
      </c>
    </row>
    <row r="90" spans="1:11" s="2" customFormat="1" ht="28.5" customHeight="1">
      <c r="A90" s="42" t="s">
        <v>115</v>
      </c>
      <c r="B90" s="30" t="s">
        <v>19</v>
      </c>
      <c r="C90" s="30" t="s">
        <v>31</v>
      </c>
      <c r="D90" s="30" t="s">
        <v>21</v>
      </c>
      <c r="E90" s="30" t="s">
        <v>12</v>
      </c>
      <c r="F90" s="30" t="s">
        <v>32</v>
      </c>
      <c r="G90" s="30" t="s">
        <v>49</v>
      </c>
      <c r="H90" s="30" t="s">
        <v>13</v>
      </c>
      <c r="I90" s="31" t="s">
        <v>33</v>
      </c>
      <c r="J90" s="32">
        <f>J91</f>
        <v>6344000</v>
      </c>
      <c r="K90" s="32">
        <f>K91</f>
        <v>6344000</v>
      </c>
    </row>
    <row r="91" spans="1:14" ht="34.5" customHeight="1">
      <c r="A91" s="41" t="s">
        <v>115</v>
      </c>
      <c r="B91" s="35" t="s">
        <v>71</v>
      </c>
      <c r="C91" s="35" t="s">
        <v>31</v>
      </c>
      <c r="D91" s="35" t="s">
        <v>21</v>
      </c>
      <c r="E91" s="35" t="s">
        <v>12</v>
      </c>
      <c r="F91" s="35" t="s">
        <v>32</v>
      </c>
      <c r="G91" s="35" t="s">
        <v>49</v>
      </c>
      <c r="H91" s="35" t="s">
        <v>13</v>
      </c>
      <c r="I91" s="36" t="s">
        <v>33</v>
      </c>
      <c r="J91" s="46">
        <v>6344000</v>
      </c>
      <c r="K91" s="46">
        <v>6344000</v>
      </c>
      <c r="N91" s="14"/>
    </row>
    <row r="92" spans="1:11" s="2" customFormat="1" ht="19.5" customHeight="1">
      <c r="A92" s="42" t="s">
        <v>116</v>
      </c>
      <c r="B92" s="30" t="s">
        <v>19</v>
      </c>
      <c r="C92" s="30" t="s">
        <v>31</v>
      </c>
      <c r="D92" s="30" t="s">
        <v>21</v>
      </c>
      <c r="E92" s="30" t="s">
        <v>21</v>
      </c>
      <c r="F92" s="30" t="s">
        <v>45</v>
      </c>
      <c r="G92" s="30" t="s">
        <v>49</v>
      </c>
      <c r="H92" s="30" t="s">
        <v>13</v>
      </c>
      <c r="I92" s="31" t="s">
        <v>33</v>
      </c>
      <c r="J92" s="32">
        <f>J93</f>
        <v>5876501.4</v>
      </c>
      <c r="K92" s="32">
        <f>K93</f>
        <v>1531265.3</v>
      </c>
    </row>
    <row r="93" spans="1:11" ht="20.25" customHeight="1">
      <c r="A93" s="41" t="s">
        <v>116</v>
      </c>
      <c r="B93" s="35" t="s">
        <v>71</v>
      </c>
      <c r="C93" s="35" t="s">
        <v>31</v>
      </c>
      <c r="D93" s="35" t="s">
        <v>21</v>
      </c>
      <c r="E93" s="35" t="s">
        <v>21</v>
      </c>
      <c r="F93" s="35" t="s">
        <v>45</v>
      </c>
      <c r="G93" s="35" t="s">
        <v>49</v>
      </c>
      <c r="H93" s="35" t="s">
        <v>13</v>
      </c>
      <c r="I93" s="36" t="s">
        <v>33</v>
      </c>
      <c r="J93" s="46">
        <v>5876501.4</v>
      </c>
      <c r="K93" s="46">
        <v>1531265.3</v>
      </c>
    </row>
    <row r="94" spans="1:11" ht="59.25" customHeight="1">
      <c r="A94" s="42" t="s">
        <v>117</v>
      </c>
      <c r="B94" s="30" t="s">
        <v>19</v>
      </c>
      <c r="C94" s="30" t="s">
        <v>31</v>
      </c>
      <c r="D94" s="30" t="s">
        <v>21</v>
      </c>
      <c r="E94" s="30" t="s">
        <v>27</v>
      </c>
      <c r="F94" s="30" t="s">
        <v>38</v>
      </c>
      <c r="G94" s="30" t="s">
        <v>49</v>
      </c>
      <c r="H94" s="30" t="s">
        <v>13</v>
      </c>
      <c r="I94" s="31" t="s">
        <v>33</v>
      </c>
      <c r="J94" s="32">
        <f>J95</f>
        <v>471500</v>
      </c>
      <c r="K94" s="32">
        <f>K95</f>
        <v>471500</v>
      </c>
    </row>
    <row r="95" spans="1:11" s="2" customFormat="1" ht="53.25" customHeight="1">
      <c r="A95" s="41" t="s">
        <v>118</v>
      </c>
      <c r="B95" s="35" t="s">
        <v>71</v>
      </c>
      <c r="C95" s="35" t="s">
        <v>31</v>
      </c>
      <c r="D95" s="35" t="s">
        <v>21</v>
      </c>
      <c r="E95" s="35" t="s">
        <v>27</v>
      </c>
      <c r="F95" s="35" t="s">
        <v>38</v>
      </c>
      <c r="G95" s="35" t="s">
        <v>49</v>
      </c>
      <c r="H95" s="35" t="s">
        <v>13</v>
      </c>
      <c r="I95" s="36" t="s">
        <v>33</v>
      </c>
      <c r="J95" s="46">
        <v>471500</v>
      </c>
      <c r="K95" s="46">
        <v>471500</v>
      </c>
    </row>
    <row r="96" spans="1:11" s="2" customFormat="1" ht="56.25" customHeight="1">
      <c r="A96" s="24" t="s">
        <v>119</v>
      </c>
      <c r="B96" s="30" t="s">
        <v>19</v>
      </c>
      <c r="C96" s="30" t="s">
        <v>31</v>
      </c>
      <c r="D96" s="30" t="s">
        <v>21</v>
      </c>
      <c r="E96" s="30" t="s">
        <v>35</v>
      </c>
      <c r="F96" s="30" t="s">
        <v>112</v>
      </c>
      <c r="G96" s="30" t="s">
        <v>49</v>
      </c>
      <c r="H96" s="30" t="s">
        <v>13</v>
      </c>
      <c r="I96" s="31" t="s">
        <v>33</v>
      </c>
      <c r="J96" s="32">
        <f>J97</f>
        <v>2700</v>
      </c>
      <c r="K96" s="32">
        <f>K97</f>
        <v>2700</v>
      </c>
    </row>
    <row r="97" spans="1:11" ht="54" customHeight="1">
      <c r="A97" s="39" t="s">
        <v>119</v>
      </c>
      <c r="B97" s="35" t="s">
        <v>71</v>
      </c>
      <c r="C97" s="35" t="s">
        <v>31</v>
      </c>
      <c r="D97" s="35" t="s">
        <v>21</v>
      </c>
      <c r="E97" s="35" t="s">
        <v>35</v>
      </c>
      <c r="F97" s="35" t="s">
        <v>112</v>
      </c>
      <c r="G97" s="35" t="s">
        <v>49</v>
      </c>
      <c r="H97" s="35" t="s">
        <v>13</v>
      </c>
      <c r="I97" s="36" t="s">
        <v>33</v>
      </c>
      <c r="J97" s="46">
        <v>2700</v>
      </c>
      <c r="K97" s="46">
        <v>2700</v>
      </c>
    </row>
    <row r="98" spans="1:11" s="2" customFormat="1" ht="53.25" customHeight="1">
      <c r="A98" s="53" t="s">
        <v>120</v>
      </c>
      <c r="B98" s="51" t="s">
        <v>19</v>
      </c>
      <c r="C98" s="51" t="s">
        <v>31</v>
      </c>
      <c r="D98" s="51" t="s">
        <v>121</v>
      </c>
      <c r="E98" s="51" t="s">
        <v>18</v>
      </c>
      <c r="F98" s="51" t="s">
        <v>19</v>
      </c>
      <c r="G98" s="51" t="s">
        <v>49</v>
      </c>
      <c r="H98" s="51" t="s">
        <v>13</v>
      </c>
      <c r="I98" s="52" t="s">
        <v>33</v>
      </c>
      <c r="J98" s="32">
        <f>J99</f>
        <v>0</v>
      </c>
      <c r="K98" s="32">
        <f>K99</f>
        <v>-4640.33</v>
      </c>
    </row>
    <row r="99" spans="1:11" s="2" customFormat="1" ht="56.25" customHeight="1">
      <c r="A99" s="56" t="s">
        <v>122</v>
      </c>
      <c r="B99" s="43" t="s">
        <v>71</v>
      </c>
      <c r="C99" s="43" t="s">
        <v>31</v>
      </c>
      <c r="D99" s="43" t="s">
        <v>121</v>
      </c>
      <c r="E99" s="43" t="s">
        <v>18</v>
      </c>
      <c r="F99" s="43" t="s">
        <v>19</v>
      </c>
      <c r="G99" s="43" t="s">
        <v>49</v>
      </c>
      <c r="H99" s="43" t="s">
        <v>13</v>
      </c>
      <c r="I99" s="44" t="s">
        <v>33</v>
      </c>
      <c r="J99" s="46"/>
      <c r="K99" s="46">
        <v>-4640.33</v>
      </c>
    </row>
    <row r="100" spans="1:11" s="2" customFormat="1" ht="14.25" customHeight="1">
      <c r="A100" s="42" t="s">
        <v>77</v>
      </c>
      <c r="B100" s="30" t="s">
        <v>19</v>
      </c>
      <c r="C100" s="30" t="s">
        <v>74</v>
      </c>
      <c r="D100" s="30" t="s">
        <v>42</v>
      </c>
      <c r="E100" s="30" t="s">
        <v>42</v>
      </c>
      <c r="F100" s="30" t="s">
        <v>19</v>
      </c>
      <c r="G100" s="30" t="s">
        <v>42</v>
      </c>
      <c r="H100" s="30" t="s">
        <v>13</v>
      </c>
      <c r="I100" s="31" t="s">
        <v>19</v>
      </c>
      <c r="J100" s="47">
        <f>J89+J15</f>
        <v>35610701.4</v>
      </c>
      <c r="K100" s="47">
        <f>K88+K15</f>
        <v>30282285.63</v>
      </c>
    </row>
    <row r="101" spans="1:11" s="2" customFormat="1" ht="47.25" customHeight="1">
      <c r="A101" s="21"/>
      <c r="B101" s="16"/>
      <c r="C101" s="16"/>
      <c r="D101" s="16"/>
      <c r="E101" s="16"/>
      <c r="F101" s="16"/>
      <c r="G101" s="16"/>
      <c r="H101" s="16"/>
      <c r="I101" s="16"/>
      <c r="J101" s="17"/>
      <c r="K101" s="17"/>
    </row>
    <row r="102" spans="1:11" ht="47.25" customHeight="1">
      <c r="A102" s="18"/>
      <c r="B102" s="11"/>
      <c r="C102" s="11"/>
      <c r="D102" s="11"/>
      <c r="E102" s="11"/>
      <c r="F102" s="11"/>
      <c r="G102" s="11"/>
      <c r="H102" s="11"/>
      <c r="I102" s="11"/>
      <c r="J102" s="15"/>
      <c r="K102" s="15"/>
    </row>
    <row r="103" spans="1:11" s="2" customFormat="1" ht="54.75" customHeight="1">
      <c r="A103" s="21"/>
      <c r="B103" s="16"/>
      <c r="C103" s="16"/>
      <c r="D103" s="16"/>
      <c r="E103" s="16"/>
      <c r="F103" s="16"/>
      <c r="G103" s="16"/>
      <c r="H103" s="16"/>
      <c r="I103" s="16"/>
      <c r="J103" s="17"/>
      <c r="K103" s="17"/>
    </row>
    <row r="104" spans="1:11" ht="47.25" customHeight="1">
      <c r="A104" s="18"/>
      <c r="B104" s="11"/>
      <c r="C104" s="11"/>
      <c r="D104" s="11"/>
      <c r="E104" s="11"/>
      <c r="F104" s="11"/>
      <c r="G104" s="11"/>
      <c r="H104" s="11"/>
      <c r="I104" s="11"/>
      <c r="J104" s="15"/>
      <c r="K104" s="15"/>
    </row>
    <row r="105" spans="1:11" s="2" customFormat="1" ht="48.75" customHeight="1">
      <c r="A105" s="19"/>
      <c r="B105" s="16"/>
      <c r="C105" s="16"/>
      <c r="D105" s="16"/>
      <c r="E105" s="16"/>
      <c r="F105" s="16"/>
      <c r="G105" s="16"/>
      <c r="H105" s="16"/>
      <c r="I105" s="16"/>
      <c r="J105" s="17"/>
      <c r="K105" s="17"/>
    </row>
    <row r="106" spans="1:11" ht="46.5" customHeight="1">
      <c r="A106" s="12"/>
      <c r="B106" s="11"/>
      <c r="C106" s="11"/>
      <c r="D106" s="11"/>
      <c r="E106" s="11"/>
      <c r="F106" s="11"/>
      <c r="G106" s="11"/>
      <c r="H106" s="11"/>
      <c r="I106" s="11"/>
      <c r="J106" s="15"/>
      <c r="K106" s="15"/>
    </row>
    <row r="107" spans="1:11" s="2" customFormat="1" ht="12.75">
      <c r="A107" s="20"/>
      <c r="B107" s="16"/>
      <c r="C107" s="16"/>
      <c r="D107" s="16"/>
      <c r="E107" s="16"/>
      <c r="F107" s="16"/>
      <c r="G107" s="16"/>
      <c r="H107" s="16"/>
      <c r="I107" s="16"/>
      <c r="J107" s="17"/>
      <c r="K107" s="17"/>
    </row>
    <row r="108" spans="1:11" ht="12.75">
      <c r="A108" s="22"/>
      <c r="B108" s="57"/>
      <c r="C108" s="57"/>
      <c r="D108" s="57"/>
      <c r="E108" s="57"/>
      <c r="F108" s="57"/>
      <c r="G108" s="57"/>
      <c r="H108" s="57"/>
      <c r="I108" s="57"/>
      <c r="J108" s="23"/>
      <c r="K108" s="23"/>
    </row>
    <row r="109" spans="1:11" s="10" customFormat="1" ht="12.75">
      <c r="A109" s="12"/>
      <c r="B109" s="11"/>
      <c r="C109" s="11"/>
      <c r="D109" s="11"/>
      <c r="E109" s="11"/>
      <c r="F109" s="11"/>
      <c r="G109" s="11"/>
      <c r="H109" s="11"/>
      <c r="I109" s="11"/>
      <c r="J109" s="13"/>
      <c r="K109" s="13"/>
    </row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69" ht="12.75" customHeight="1"/>
  </sheetData>
  <sheetProtection/>
  <mergeCells count="16">
    <mergeCell ref="I1:K1"/>
    <mergeCell ref="I2:K2"/>
    <mergeCell ref="I3:K3"/>
    <mergeCell ref="I4:K4"/>
    <mergeCell ref="A12:A14"/>
    <mergeCell ref="B12:I12"/>
    <mergeCell ref="A7:K7"/>
    <mergeCell ref="A9:K9"/>
    <mergeCell ref="A8:K8"/>
    <mergeCell ref="B108:I108"/>
    <mergeCell ref="B13:B14"/>
    <mergeCell ref="C13:G13"/>
    <mergeCell ref="H13:H14"/>
    <mergeCell ref="K12:K14"/>
    <mergeCell ref="J12:J14"/>
    <mergeCell ref="I13:I14"/>
  </mergeCells>
  <printOptions/>
  <pageMargins left="0.7874015748031497" right="0.1968503937007874" top="0.5905511811023623" bottom="0.3937007874015748" header="0.5118110236220472" footer="0.5118110236220472"/>
  <pageSetup fitToHeight="10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cp:lastPrinted>2016-05-25T22:02:35Z</cp:lastPrinted>
  <dcterms:created xsi:type="dcterms:W3CDTF">2008-03-25T02:36:07Z</dcterms:created>
  <dcterms:modified xsi:type="dcterms:W3CDTF">2016-05-25T22:02:37Z</dcterms:modified>
  <cp:category/>
  <cp:version/>
  <cp:contentType/>
  <cp:contentStatus/>
</cp:coreProperties>
</file>